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480" windowHeight="8130"/>
  </bookViews>
  <sheets>
    <sheet name="RESP_ACADE_DTO__" sheetId="1" r:id="rId1"/>
    <sheet name="INSTRUCCIONES" sheetId="2" r:id="rId2"/>
    <sheet name="BORRADOR PARA COPIAR" sheetId="3" r:id="rId3"/>
  </sheets>
  <definedNames>
    <definedName name="LSTGRUPO">RESP_ACADE_DTO__!#REF!</definedName>
    <definedName name="LSTGRUPO_1">RESP_ACADE_DTO__!#REF!</definedName>
    <definedName name="LSTHORA">RESP_ACADE_DTO__!#REF!</definedName>
    <definedName name="LSTHORA_1">RESP_ACADE_DTO__!#REF!</definedName>
    <definedName name="_xlnm.Print_Titles" localSheetId="0">RESP_ACADE_DTO__!$1:$3</definedName>
  </definedNames>
  <calcPr calcId="145621"/>
</workbook>
</file>

<file path=xl/calcChain.xml><?xml version="1.0" encoding="utf-8"?>
<calcChain xmlns="http://schemas.openxmlformats.org/spreadsheetml/2006/main">
  <c r="I1401" i="1" l="1"/>
  <c r="G1401" i="1" s="1"/>
  <c r="E1400" i="1"/>
  <c r="H1399" i="1"/>
  <c r="F1399" i="1"/>
  <c r="H1398" i="1"/>
  <c r="F1398" i="1"/>
  <c r="H1397" i="1"/>
  <c r="F1397" i="1"/>
  <c r="H1396" i="1"/>
  <c r="F1396" i="1"/>
  <c r="H1395" i="1"/>
  <c r="H1400" i="1" s="1"/>
  <c r="F1395" i="1"/>
  <c r="F1400" i="1" s="1"/>
  <c r="A1393" i="1"/>
  <c r="G1391" i="1"/>
  <c r="G1392" i="1" s="1"/>
  <c r="I1390" i="1"/>
  <c r="H1390" i="1"/>
  <c r="I1389" i="1"/>
  <c r="H1389" i="1"/>
  <c r="I1388" i="1"/>
  <c r="H1388" i="1"/>
  <c r="I1387" i="1"/>
  <c r="H1387" i="1"/>
  <c r="I1386" i="1"/>
  <c r="H1386" i="1"/>
  <c r="I1385" i="1"/>
  <c r="H1385" i="1"/>
  <c r="I1384" i="1"/>
  <c r="H1384" i="1"/>
  <c r="I1383" i="1"/>
  <c r="H1383" i="1"/>
  <c r="I1382" i="1"/>
  <c r="H1382" i="1"/>
  <c r="I1381" i="1"/>
  <c r="I1391" i="1" s="1"/>
  <c r="I1392" i="1" s="1"/>
  <c r="H1381" i="1"/>
  <c r="H1391" i="1" s="1"/>
  <c r="H1392" i="1" s="1"/>
  <c r="G1376" i="1"/>
  <c r="I1373" i="1"/>
  <c r="G1373" i="1" s="1"/>
  <c r="E1372" i="1"/>
  <c r="H1371" i="1"/>
  <c r="F1371" i="1"/>
  <c r="H1370" i="1"/>
  <c r="F1370" i="1"/>
  <c r="H1369" i="1"/>
  <c r="F1369" i="1"/>
  <c r="H1368" i="1"/>
  <c r="F1368" i="1"/>
  <c r="H1367" i="1"/>
  <c r="H1372" i="1" s="1"/>
  <c r="F1367" i="1"/>
  <c r="F1372" i="1" s="1"/>
  <c r="A1365" i="1"/>
  <c r="G1363" i="1"/>
  <c r="G1364" i="1" s="1"/>
  <c r="I1362" i="1"/>
  <c r="H1362" i="1"/>
  <c r="I1361" i="1"/>
  <c r="H1361" i="1"/>
  <c r="I1360" i="1"/>
  <c r="H1360" i="1"/>
  <c r="I1359" i="1"/>
  <c r="H1359" i="1"/>
  <c r="I1358" i="1"/>
  <c r="H1358" i="1"/>
  <c r="I1357" i="1"/>
  <c r="H1357" i="1"/>
  <c r="I1356" i="1"/>
  <c r="H1356" i="1"/>
  <c r="I1355" i="1"/>
  <c r="H1355" i="1"/>
  <c r="I1354" i="1"/>
  <c r="H1354" i="1"/>
  <c r="I1353" i="1"/>
  <c r="I1363" i="1" s="1"/>
  <c r="I1364" i="1" s="1"/>
  <c r="H1353" i="1"/>
  <c r="H1363" i="1" s="1"/>
  <c r="H1364" i="1" s="1"/>
  <c r="G1348" i="1"/>
  <c r="I1345" i="1"/>
  <c r="G1345" i="1" s="1"/>
  <c r="E1344" i="1"/>
  <c r="H1343" i="1"/>
  <c r="F1343" i="1"/>
  <c r="H1342" i="1"/>
  <c r="F1342" i="1"/>
  <c r="H1341" i="1"/>
  <c r="F1341" i="1"/>
  <c r="H1340" i="1"/>
  <c r="F1340" i="1"/>
  <c r="H1339" i="1"/>
  <c r="H1344" i="1" s="1"/>
  <c r="F1339" i="1"/>
  <c r="F1344" i="1" s="1"/>
  <c r="A1337" i="1"/>
  <c r="G1335" i="1"/>
  <c r="G1336" i="1" s="1"/>
  <c r="I1334" i="1"/>
  <c r="H1334" i="1"/>
  <c r="I1333" i="1"/>
  <c r="H1333" i="1"/>
  <c r="I1332" i="1"/>
  <c r="H1332" i="1"/>
  <c r="I1331" i="1"/>
  <c r="H1331" i="1"/>
  <c r="I1330" i="1"/>
  <c r="H1330" i="1"/>
  <c r="I1329" i="1"/>
  <c r="H1329" i="1"/>
  <c r="I1328" i="1"/>
  <c r="H1328" i="1"/>
  <c r="I1327" i="1"/>
  <c r="H1327" i="1"/>
  <c r="I1326" i="1"/>
  <c r="H1326" i="1"/>
  <c r="I1325" i="1"/>
  <c r="I1335" i="1" s="1"/>
  <c r="I1336" i="1" s="1"/>
  <c r="H1325" i="1"/>
  <c r="H1335" i="1" s="1"/>
  <c r="H1336" i="1" s="1"/>
  <c r="G1320" i="1"/>
  <c r="I1317" i="1"/>
  <c r="G1317" i="1" s="1"/>
  <c r="E1316" i="1"/>
  <c r="H1315" i="1"/>
  <c r="F1315" i="1"/>
  <c r="H1314" i="1"/>
  <c r="F1314" i="1"/>
  <c r="H1313" i="1"/>
  <c r="F1313" i="1"/>
  <c r="H1312" i="1"/>
  <c r="F1312" i="1"/>
  <c r="H1311" i="1"/>
  <c r="H1316" i="1" s="1"/>
  <c r="F1311" i="1"/>
  <c r="F1316" i="1" s="1"/>
  <c r="A1309" i="1"/>
  <c r="G1307" i="1"/>
  <c r="G1308" i="1" s="1"/>
  <c r="I1306" i="1"/>
  <c r="H1306" i="1"/>
  <c r="I1305" i="1"/>
  <c r="H1305" i="1"/>
  <c r="I1304" i="1"/>
  <c r="H1304" i="1"/>
  <c r="I1303" i="1"/>
  <c r="H1303" i="1"/>
  <c r="I1302" i="1"/>
  <c r="H1302" i="1"/>
  <c r="I1301" i="1"/>
  <c r="H1301" i="1"/>
  <c r="I1300" i="1"/>
  <c r="H1300" i="1"/>
  <c r="I1299" i="1"/>
  <c r="H1299" i="1"/>
  <c r="I1298" i="1"/>
  <c r="H1298" i="1"/>
  <c r="I1297" i="1"/>
  <c r="I1307" i="1" s="1"/>
  <c r="I1308" i="1" s="1"/>
  <c r="H1297" i="1"/>
  <c r="H1307" i="1" s="1"/>
  <c r="H1308" i="1" s="1"/>
  <c r="G1292" i="1"/>
  <c r="I1289" i="1"/>
  <c r="G1289" i="1" s="1"/>
  <c r="E1288" i="1"/>
  <c r="H1287" i="1"/>
  <c r="F1287" i="1"/>
  <c r="H1286" i="1"/>
  <c r="F1286" i="1"/>
  <c r="H1285" i="1"/>
  <c r="F1285" i="1"/>
  <c r="H1284" i="1"/>
  <c r="F1284" i="1"/>
  <c r="H1283" i="1"/>
  <c r="H1288" i="1" s="1"/>
  <c r="F1283" i="1"/>
  <c r="F1288" i="1" s="1"/>
  <c r="A1281" i="1"/>
  <c r="G1279" i="1"/>
  <c r="G1280" i="1" s="1"/>
  <c r="I1278" i="1"/>
  <c r="H1278" i="1"/>
  <c r="I1277" i="1"/>
  <c r="H1277" i="1"/>
  <c r="I1276" i="1"/>
  <c r="H1276" i="1"/>
  <c r="I1275" i="1"/>
  <c r="H1275" i="1"/>
  <c r="I1274" i="1"/>
  <c r="H1274" i="1"/>
  <c r="I1273" i="1"/>
  <c r="H1273" i="1"/>
  <c r="I1272" i="1"/>
  <c r="H1272" i="1"/>
  <c r="I1271" i="1"/>
  <c r="H1271" i="1"/>
  <c r="I1270" i="1"/>
  <c r="H1270" i="1"/>
  <c r="I1269" i="1"/>
  <c r="I1279" i="1" s="1"/>
  <c r="I1280" i="1" s="1"/>
  <c r="H1269" i="1"/>
  <c r="H1279" i="1" s="1"/>
  <c r="H1280" i="1" s="1"/>
  <c r="G1264" i="1"/>
  <c r="I1261" i="1"/>
  <c r="G1261" i="1"/>
  <c r="F1260" i="1"/>
  <c r="E1260" i="1"/>
  <c r="H1259" i="1"/>
  <c r="F1259" i="1"/>
  <c r="H1258" i="1"/>
  <c r="F1258" i="1"/>
  <c r="H1257" i="1"/>
  <c r="F1257" i="1"/>
  <c r="H1256" i="1"/>
  <c r="F1256" i="1"/>
  <c r="H1255" i="1"/>
  <c r="H1260" i="1" s="1"/>
  <c r="F1255" i="1"/>
  <c r="A1253" i="1"/>
  <c r="I1251" i="1"/>
  <c r="I1252" i="1" s="1"/>
  <c r="G1251" i="1"/>
  <c r="G1252" i="1" s="1"/>
  <c r="D1238" i="1" s="1"/>
  <c r="I1250" i="1"/>
  <c r="H1250" i="1"/>
  <c r="I1249" i="1"/>
  <c r="H1249" i="1"/>
  <c r="I1248" i="1"/>
  <c r="H1248" i="1"/>
  <c r="I1247" i="1"/>
  <c r="H1247" i="1"/>
  <c r="I1246" i="1"/>
  <c r="H1246" i="1"/>
  <c r="I1245" i="1"/>
  <c r="H1245" i="1"/>
  <c r="I1244" i="1"/>
  <c r="H1244" i="1"/>
  <c r="I1243" i="1"/>
  <c r="H1243" i="1"/>
  <c r="I1242" i="1"/>
  <c r="H1242" i="1"/>
  <c r="I1241" i="1"/>
  <c r="H1241" i="1"/>
  <c r="H1251" i="1" s="1"/>
  <c r="H1252" i="1" s="1"/>
  <c r="G1236" i="1"/>
  <c r="I1233" i="1"/>
  <c r="G1233" i="1" s="1"/>
  <c r="E1232" i="1"/>
  <c r="H1231" i="1"/>
  <c r="F1231" i="1"/>
  <c r="H1230" i="1"/>
  <c r="F1230" i="1"/>
  <c r="H1229" i="1"/>
  <c r="F1229" i="1"/>
  <c r="H1228" i="1"/>
  <c r="F1228" i="1"/>
  <c r="H1227" i="1"/>
  <c r="H1232" i="1" s="1"/>
  <c r="F1227" i="1"/>
  <c r="F1232" i="1" s="1"/>
  <c r="A1225" i="1"/>
  <c r="G1223" i="1"/>
  <c r="G1224" i="1" s="1"/>
  <c r="I1222" i="1"/>
  <c r="H1222" i="1"/>
  <c r="I1221" i="1"/>
  <c r="H1221" i="1"/>
  <c r="I1220" i="1"/>
  <c r="H1220" i="1"/>
  <c r="I1219" i="1"/>
  <c r="H1219" i="1"/>
  <c r="I1218" i="1"/>
  <c r="H1218" i="1"/>
  <c r="I1217" i="1"/>
  <c r="H1217" i="1"/>
  <c r="I1216" i="1"/>
  <c r="H1216" i="1"/>
  <c r="I1215" i="1"/>
  <c r="H1215" i="1"/>
  <c r="I1214" i="1"/>
  <c r="H1214" i="1"/>
  <c r="I1213" i="1"/>
  <c r="I1223" i="1" s="1"/>
  <c r="I1224" i="1" s="1"/>
  <c r="H1213" i="1"/>
  <c r="H1223" i="1" s="1"/>
  <c r="H1224" i="1" s="1"/>
  <c r="G1208" i="1"/>
  <c r="I1205" i="1"/>
  <c r="G1205" i="1" s="1"/>
  <c r="E1204" i="1"/>
  <c r="H1203" i="1"/>
  <c r="F1203" i="1"/>
  <c r="H1202" i="1"/>
  <c r="F1202" i="1"/>
  <c r="H1201" i="1"/>
  <c r="F1201" i="1"/>
  <c r="H1200" i="1"/>
  <c r="F1200" i="1"/>
  <c r="H1199" i="1"/>
  <c r="H1204" i="1" s="1"/>
  <c r="F1199" i="1"/>
  <c r="F1204" i="1" s="1"/>
  <c r="A1197" i="1"/>
  <c r="G1195" i="1"/>
  <c r="G1196" i="1" s="1"/>
  <c r="I1194" i="1"/>
  <c r="H1194" i="1"/>
  <c r="I1193" i="1"/>
  <c r="H1193" i="1"/>
  <c r="I1192" i="1"/>
  <c r="H1192" i="1"/>
  <c r="I1191" i="1"/>
  <c r="H1191" i="1"/>
  <c r="I1190" i="1"/>
  <c r="H1190" i="1"/>
  <c r="I1189" i="1"/>
  <c r="H1189" i="1"/>
  <c r="I1188" i="1"/>
  <c r="H1188" i="1"/>
  <c r="I1187" i="1"/>
  <c r="H1187" i="1"/>
  <c r="I1186" i="1"/>
  <c r="H1186" i="1"/>
  <c r="I1185" i="1"/>
  <c r="I1195" i="1" s="1"/>
  <c r="I1196" i="1" s="1"/>
  <c r="H1185" i="1"/>
  <c r="H1195" i="1" s="1"/>
  <c r="H1196" i="1" s="1"/>
  <c r="G1180" i="1"/>
  <c r="I1177" i="1"/>
  <c r="G1177" i="1" s="1"/>
  <c r="E1176" i="1"/>
  <c r="H1175" i="1"/>
  <c r="F1175" i="1"/>
  <c r="H1174" i="1"/>
  <c r="F1174" i="1"/>
  <c r="H1173" i="1"/>
  <c r="F1173" i="1"/>
  <c r="H1172" i="1"/>
  <c r="F1172" i="1"/>
  <c r="H1171" i="1"/>
  <c r="H1176" i="1" s="1"/>
  <c r="F1171" i="1"/>
  <c r="F1176" i="1" s="1"/>
  <c r="A1169" i="1"/>
  <c r="G1167" i="1"/>
  <c r="G1168" i="1" s="1"/>
  <c r="I1166" i="1"/>
  <c r="H1166" i="1"/>
  <c r="I1165" i="1"/>
  <c r="H1165" i="1"/>
  <c r="I1164" i="1"/>
  <c r="H1164" i="1"/>
  <c r="I1163" i="1"/>
  <c r="H1163" i="1"/>
  <c r="I1162" i="1"/>
  <c r="H1162" i="1"/>
  <c r="I1161" i="1"/>
  <c r="H1161" i="1"/>
  <c r="I1160" i="1"/>
  <c r="H1160" i="1"/>
  <c r="I1159" i="1"/>
  <c r="H1159" i="1"/>
  <c r="I1158" i="1"/>
  <c r="H1158" i="1"/>
  <c r="I1157" i="1"/>
  <c r="I1167" i="1" s="1"/>
  <c r="I1168" i="1" s="1"/>
  <c r="H1157" i="1"/>
  <c r="H1167" i="1" s="1"/>
  <c r="H1168" i="1" s="1"/>
  <c r="G1152" i="1"/>
  <c r="I1149" i="1"/>
  <c r="G1149" i="1" s="1"/>
  <c r="E1148" i="1"/>
  <c r="H1147" i="1"/>
  <c r="F1147" i="1"/>
  <c r="H1146" i="1"/>
  <c r="F1146" i="1"/>
  <c r="H1145" i="1"/>
  <c r="F1145" i="1"/>
  <c r="H1144" i="1"/>
  <c r="F1144" i="1"/>
  <c r="H1143" i="1"/>
  <c r="H1148" i="1" s="1"/>
  <c r="F1143" i="1"/>
  <c r="F1148" i="1" s="1"/>
  <c r="A1141" i="1"/>
  <c r="G1139" i="1"/>
  <c r="G1140" i="1" s="1"/>
  <c r="I1138" i="1"/>
  <c r="H1138" i="1"/>
  <c r="I1137" i="1"/>
  <c r="H1137" i="1"/>
  <c r="I1136" i="1"/>
  <c r="H1136" i="1"/>
  <c r="I1135" i="1"/>
  <c r="H1135" i="1"/>
  <c r="I1134" i="1"/>
  <c r="H1134" i="1"/>
  <c r="I1133" i="1"/>
  <c r="H1133" i="1"/>
  <c r="I1132" i="1"/>
  <c r="H1132" i="1"/>
  <c r="I1131" i="1"/>
  <c r="H1131" i="1"/>
  <c r="I1130" i="1"/>
  <c r="H1130" i="1"/>
  <c r="I1129" i="1"/>
  <c r="I1139" i="1" s="1"/>
  <c r="I1140" i="1" s="1"/>
  <c r="H1129" i="1"/>
  <c r="H1139" i="1" s="1"/>
  <c r="H1140" i="1" s="1"/>
  <c r="G1124" i="1"/>
  <c r="I1121" i="1"/>
  <c r="G1121" i="1" s="1"/>
  <c r="E1120" i="1"/>
  <c r="H1119" i="1"/>
  <c r="F1119" i="1"/>
  <c r="H1118" i="1"/>
  <c r="F1118" i="1"/>
  <c r="H1117" i="1"/>
  <c r="F1117" i="1"/>
  <c r="H1116" i="1"/>
  <c r="F1116" i="1"/>
  <c r="H1115" i="1"/>
  <c r="H1120" i="1" s="1"/>
  <c r="F1115" i="1"/>
  <c r="F1120" i="1" s="1"/>
  <c r="A1113" i="1"/>
  <c r="G1111" i="1"/>
  <c r="G1112" i="1" s="1"/>
  <c r="I1110" i="1"/>
  <c r="H1110" i="1"/>
  <c r="I1109" i="1"/>
  <c r="H1109" i="1"/>
  <c r="I1108" i="1"/>
  <c r="H1108" i="1"/>
  <c r="I1107" i="1"/>
  <c r="H1107" i="1"/>
  <c r="I1106" i="1"/>
  <c r="H1106" i="1"/>
  <c r="I1105" i="1"/>
  <c r="H1105" i="1"/>
  <c r="I1104" i="1"/>
  <c r="H1104" i="1"/>
  <c r="I1103" i="1"/>
  <c r="H1103" i="1"/>
  <c r="I1102" i="1"/>
  <c r="H1102" i="1"/>
  <c r="I1101" i="1"/>
  <c r="I1111" i="1" s="1"/>
  <c r="I1112" i="1" s="1"/>
  <c r="H1101" i="1"/>
  <c r="H1111" i="1" s="1"/>
  <c r="H1112" i="1" s="1"/>
  <c r="G1096" i="1"/>
  <c r="I1093" i="1"/>
  <c r="G1093" i="1" s="1"/>
  <c r="E1092" i="1"/>
  <c r="H1091" i="1"/>
  <c r="F1091" i="1"/>
  <c r="H1090" i="1"/>
  <c r="F1090" i="1"/>
  <c r="H1089" i="1"/>
  <c r="F1089" i="1"/>
  <c r="H1088" i="1"/>
  <c r="F1088" i="1"/>
  <c r="H1087" i="1"/>
  <c r="H1092" i="1" s="1"/>
  <c r="F1087" i="1"/>
  <c r="F1092" i="1" s="1"/>
  <c r="A1085" i="1"/>
  <c r="G1083" i="1"/>
  <c r="G1084" i="1" s="1"/>
  <c r="I1082" i="1"/>
  <c r="H1082" i="1"/>
  <c r="I1081" i="1"/>
  <c r="H1081" i="1"/>
  <c r="I1080" i="1"/>
  <c r="H1080" i="1"/>
  <c r="I1079" i="1"/>
  <c r="H1079" i="1"/>
  <c r="I1078" i="1"/>
  <c r="H1078" i="1"/>
  <c r="I1077" i="1"/>
  <c r="H1077" i="1"/>
  <c r="I1076" i="1"/>
  <c r="H1076" i="1"/>
  <c r="I1075" i="1"/>
  <c r="H1075" i="1"/>
  <c r="I1074" i="1"/>
  <c r="H1074" i="1"/>
  <c r="I1073" i="1"/>
  <c r="I1083" i="1" s="1"/>
  <c r="I1084" i="1" s="1"/>
  <c r="H1073" i="1"/>
  <c r="H1083" i="1" s="1"/>
  <c r="H1084" i="1" s="1"/>
  <c r="G1068" i="1"/>
  <c r="I1065" i="1"/>
  <c r="G1065" i="1"/>
  <c r="F1064" i="1"/>
  <c r="E1064" i="1"/>
  <c r="H1063" i="1"/>
  <c r="F1063" i="1"/>
  <c r="H1062" i="1"/>
  <c r="F1062" i="1"/>
  <c r="H1061" i="1"/>
  <c r="F1061" i="1"/>
  <c r="H1060" i="1"/>
  <c r="F1060" i="1"/>
  <c r="H1059" i="1"/>
  <c r="H1064" i="1" s="1"/>
  <c r="F1059" i="1"/>
  <c r="A1057" i="1"/>
  <c r="I1055" i="1"/>
  <c r="I1056" i="1" s="1"/>
  <c r="G1055" i="1"/>
  <c r="G1056" i="1" s="1"/>
  <c r="D1042" i="1" s="1"/>
  <c r="I1054" i="1"/>
  <c r="H1054" i="1"/>
  <c r="I1053" i="1"/>
  <c r="H1053" i="1"/>
  <c r="I1052" i="1"/>
  <c r="H1052" i="1"/>
  <c r="I1051" i="1"/>
  <c r="H1051" i="1"/>
  <c r="I1050" i="1"/>
  <c r="H1050" i="1"/>
  <c r="I1049" i="1"/>
  <c r="H1049" i="1"/>
  <c r="I1048" i="1"/>
  <c r="H1048" i="1"/>
  <c r="I1047" i="1"/>
  <c r="H1047" i="1"/>
  <c r="I1046" i="1"/>
  <c r="H1046" i="1"/>
  <c r="I1045" i="1"/>
  <c r="H1045" i="1"/>
  <c r="H1055" i="1" s="1"/>
  <c r="H1056" i="1" s="1"/>
  <c r="G1040" i="1"/>
  <c r="I1037" i="1"/>
  <c r="G1037" i="1" s="1"/>
  <c r="E1036" i="1"/>
  <c r="H1035" i="1"/>
  <c r="F1035" i="1"/>
  <c r="H1034" i="1"/>
  <c r="F1034" i="1"/>
  <c r="H1033" i="1"/>
  <c r="F1033" i="1"/>
  <c r="H1032" i="1"/>
  <c r="F1032" i="1"/>
  <c r="H1031" i="1"/>
  <c r="H1036" i="1" s="1"/>
  <c r="F1031" i="1"/>
  <c r="F1036" i="1" s="1"/>
  <c r="A1029" i="1"/>
  <c r="G1027" i="1"/>
  <c r="G1028" i="1" s="1"/>
  <c r="I1026" i="1"/>
  <c r="H1026" i="1"/>
  <c r="I1025" i="1"/>
  <c r="H1025" i="1"/>
  <c r="I1024" i="1"/>
  <c r="H1024" i="1"/>
  <c r="I1023" i="1"/>
  <c r="H1023" i="1"/>
  <c r="I1022" i="1"/>
  <c r="H1022" i="1"/>
  <c r="I1021" i="1"/>
  <c r="H1021" i="1"/>
  <c r="I1020" i="1"/>
  <c r="H1020" i="1"/>
  <c r="I1019" i="1"/>
  <c r="H1019" i="1"/>
  <c r="I1018" i="1"/>
  <c r="H1018" i="1"/>
  <c r="I1017" i="1"/>
  <c r="I1027" i="1" s="1"/>
  <c r="I1028" i="1" s="1"/>
  <c r="H1017" i="1"/>
  <c r="H1027" i="1" s="1"/>
  <c r="H1028" i="1" s="1"/>
  <c r="G1012" i="1"/>
  <c r="I1009" i="1"/>
  <c r="G1009" i="1" s="1"/>
  <c r="E1008" i="1"/>
  <c r="H1007" i="1"/>
  <c r="F1007" i="1"/>
  <c r="H1006" i="1"/>
  <c r="F1006" i="1"/>
  <c r="H1005" i="1"/>
  <c r="F1005" i="1"/>
  <c r="H1004" i="1"/>
  <c r="F1004" i="1"/>
  <c r="H1003" i="1"/>
  <c r="H1008" i="1" s="1"/>
  <c r="F1003" i="1"/>
  <c r="F1008" i="1" s="1"/>
  <c r="A1001" i="1"/>
  <c r="G999" i="1"/>
  <c r="G1000" i="1" s="1"/>
  <c r="I998" i="1"/>
  <c r="H998" i="1"/>
  <c r="I997" i="1"/>
  <c r="H997" i="1"/>
  <c r="I996" i="1"/>
  <c r="H996" i="1"/>
  <c r="I995" i="1"/>
  <c r="H995" i="1"/>
  <c r="I994" i="1"/>
  <c r="H994" i="1"/>
  <c r="I993" i="1"/>
  <c r="H993" i="1"/>
  <c r="I992" i="1"/>
  <c r="H992" i="1"/>
  <c r="I991" i="1"/>
  <c r="H991" i="1"/>
  <c r="I990" i="1"/>
  <c r="H990" i="1"/>
  <c r="I989" i="1"/>
  <c r="I999" i="1" s="1"/>
  <c r="I1000" i="1" s="1"/>
  <c r="H989" i="1"/>
  <c r="H999" i="1" s="1"/>
  <c r="H1000" i="1" s="1"/>
  <c r="G984" i="1"/>
  <c r="I981" i="1"/>
  <c r="G981" i="1" s="1"/>
  <c r="E980" i="1"/>
  <c r="H979" i="1"/>
  <c r="F979" i="1"/>
  <c r="H978" i="1"/>
  <c r="F978" i="1"/>
  <c r="H977" i="1"/>
  <c r="F977" i="1"/>
  <c r="H976" i="1"/>
  <c r="F976" i="1"/>
  <c r="H975" i="1"/>
  <c r="H980" i="1" s="1"/>
  <c r="F975" i="1"/>
  <c r="F980" i="1" s="1"/>
  <c r="A973" i="1"/>
  <c r="G971" i="1"/>
  <c r="G972" i="1" s="1"/>
  <c r="I970" i="1"/>
  <c r="H970" i="1"/>
  <c r="I969" i="1"/>
  <c r="H969" i="1"/>
  <c r="I968" i="1"/>
  <c r="H968" i="1"/>
  <c r="I967" i="1"/>
  <c r="H967" i="1"/>
  <c r="I966" i="1"/>
  <c r="H966" i="1"/>
  <c r="I965" i="1"/>
  <c r="H965" i="1"/>
  <c r="I964" i="1"/>
  <c r="H964" i="1"/>
  <c r="I963" i="1"/>
  <c r="H963" i="1"/>
  <c r="I962" i="1"/>
  <c r="H962" i="1"/>
  <c r="I961" i="1"/>
  <c r="I971" i="1" s="1"/>
  <c r="I972" i="1" s="1"/>
  <c r="H961" i="1"/>
  <c r="H971" i="1" s="1"/>
  <c r="H972" i="1" s="1"/>
  <c r="G956" i="1"/>
  <c r="I953" i="1"/>
  <c r="G953" i="1" s="1"/>
  <c r="E952" i="1"/>
  <c r="H951" i="1"/>
  <c r="F951" i="1"/>
  <c r="H950" i="1"/>
  <c r="F950" i="1"/>
  <c r="H949" i="1"/>
  <c r="F949" i="1"/>
  <c r="H948" i="1"/>
  <c r="F948" i="1"/>
  <c r="H947" i="1"/>
  <c r="H952" i="1" s="1"/>
  <c r="F947" i="1"/>
  <c r="F952" i="1" s="1"/>
  <c r="A945" i="1"/>
  <c r="G943" i="1"/>
  <c r="G944" i="1" s="1"/>
  <c r="I942" i="1"/>
  <c r="H942" i="1"/>
  <c r="I941" i="1"/>
  <c r="H941" i="1"/>
  <c r="I940" i="1"/>
  <c r="H940" i="1"/>
  <c r="I939" i="1"/>
  <c r="H939" i="1"/>
  <c r="I938" i="1"/>
  <c r="H938" i="1"/>
  <c r="I937" i="1"/>
  <c r="H937" i="1"/>
  <c r="I936" i="1"/>
  <c r="H936" i="1"/>
  <c r="I935" i="1"/>
  <c r="H935" i="1"/>
  <c r="I934" i="1"/>
  <c r="H934" i="1"/>
  <c r="I933" i="1"/>
  <c r="I943" i="1" s="1"/>
  <c r="I944" i="1" s="1"/>
  <c r="H933" i="1"/>
  <c r="H943" i="1" s="1"/>
  <c r="H944" i="1" s="1"/>
  <c r="G928" i="1"/>
  <c r="I925" i="1"/>
  <c r="G925" i="1" s="1"/>
  <c r="E924" i="1"/>
  <c r="H923" i="1"/>
  <c r="F923" i="1"/>
  <c r="H922" i="1"/>
  <c r="F922" i="1"/>
  <c r="H921" i="1"/>
  <c r="F921" i="1"/>
  <c r="H920" i="1"/>
  <c r="F920" i="1"/>
  <c r="H919" i="1"/>
  <c r="H924" i="1" s="1"/>
  <c r="F919" i="1"/>
  <c r="F924" i="1" s="1"/>
  <c r="A917" i="1"/>
  <c r="G915" i="1"/>
  <c r="G916" i="1" s="1"/>
  <c r="I914" i="1"/>
  <c r="H914" i="1"/>
  <c r="I913" i="1"/>
  <c r="H913" i="1"/>
  <c r="I912" i="1"/>
  <c r="H912" i="1"/>
  <c r="I911" i="1"/>
  <c r="H911" i="1"/>
  <c r="I910" i="1"/>
  <c r="H910" i="1"/>
  <c r="I909" i="1"/>
  <c r="H909" i="1"/>
  <c r="I908" i="1"/>
  <c r="H908" i="1"/>
  <c r="I907" i="1"/>
  <c r="H907" i="1"/>
  <c r="I906" i="1"/>
  <c r="H906" i="1"/>
  <c r="I905" i="1"/>
  <c r="I915" i="1" s="1"/>
  <c r="I916" i="1" s="1"/>
  <c r="H905" i="1"/>
  <c r="H915" i="1" s="1"/>
  <c r="H916" i="1" s="1"/>
  <c r="G900" i="1"/>
  <c r="I897" i="1"/>
  <c r="G897" i="1" s="1"/>
  <c r="E896" i="1"/>
  <c r="H895" i="1"/>
  <c r="F895" i="1"/>
  <c r="H894" i="1"/>
  <c r="F894" i="1"/>
  <c r="H893" i="1"/>
  <c r="F893" i="1"/>
  <c r="H892" i="1"/>
  <c r="F892" i="1"/>
  <c r="H891" i="1"/>
  <c r="H896" i="1" s="1"/>
  <c r="F891" i="1"/>
  <c r="F896" i="1" s="1"/>
  <c r="A889" i="1"/>
  <c r="G887" i="1"/>
  <c r="G888" i="1" s="1"/>
  <c r="I886" i="1"/>
  <c r="H886" i="1"/>
  <c r="I885" i="1"/>
  <c r="H885" i="1"/>
  <c r="I884" i="1"/>
  <c r="H884" i="1"/>
  <c r="I883" i="1"/>
  <c r="H883" i="1"/>
  <c r="I882" i="1"/>
  <c r="H882" i="1"/>
  <c r="I881" i="1"/>
  <c r="H881" i="1"/>
  <c r="I880" i="1"/>
  <c r="H880" i="1"/>
  <c r="I879" i="1"/>
  <c r="H879" i="1"/>
  <c r="I878" i="1"/>
  <c r="H878" i="1"/>
  <c r="I877" i="1"/>
  <c r="I887" i="1" s="1"/>
  <c r="I888" i="1" s="1"/>
  <c r="H877" i="1"/>
  <c r="H887" i="1" s="1"/>
  <c r="H888" i="1" s="1"/>
  <c r="G872" i="1"/>
  <c r="I869" i="1"/>
  <c r="G869" i="1" s="1"/>
  <c r="E868" i="1"/>
  <c r="H867" i="1"/>
  <c r="F867" i="1"/>
  <c r="H866" i="1"/>
  <c r="F866" i="1"/>
  <c r="H865" i="1"/>
  <c r="F865" i="1"/>
  <c r="H864" i="1"/>
  <c r="F864" i="1"/>
  <c r="H863" i="1"/>
  <c r="H868" i="1" s="1"/>
  <c r="F863" i="1"/>
  <c r="F868" i="1" s="1"/>
  <c r="A861" i="1"/>
  <c r="G859" i="1"/>
  <c r="G860" i="1" s="1"/>
  <c r="I858" i="1"/>
  <c r="H858" i="1"/>
  <c r="I857" i="1"/>
  <c r="H857" i="1"/>
  <c r="I856" i="1"/>
  <c r="H856" i="1"/>
  <c r="I855" i="1"/>
  <c r="H855" i="1"/>
  <c r="I854" i="1"/>
  <c r="H854" i="1"/>
  <c r="I853" i="1"/>
  <c r="H853" i="1"/>
  <c r="I852" i="1"/>
  <c r="H852" i="1"/>
  <c r="I851" i="1"/>
  <c r="H851" i="1"/>
  <c r="I850" i="1"/>
  <c r="H850" i="1"/>
  <c r="I849" i="1"/>
  <c r="I859" i="1" s="1"/>
  <c r="I860" i="1" s="1"/>
  <c r="H849" i="1"/>
  <c r="H859" i="1" s="1"/>
  <c r="H860" i="1" s="1"/>
  <c r="G844" i="1"/>
  <c r="I841" i="1"/>
  <c r="G841" i="1" s="1"/>
  <c r="E840" i="1"/>
  <c r="H839" i="1"/>
  <c r="F839" i="1"/>
  <c r="H838" i="1"/>
  <c r="F838" i="1"/>
  <c r="H837" i="1"/>
  <c r="F837" i="1"/>
  <c r="H836" i="1"/>
  <c r="F836" i="1"/>
  <c r="H835" i="1"/>
  <c r="H840" i="1" s="1"/>
  <c r="F835" i="1"/>
  <c r="F840" i="1" s="1"/>
  <c r="A833" i="1"/>
  <c r="G831" i="1"/>
  <c r="G832" i="1" s="1"/>
  <c r="I830" i="1"/>
  <c r="H830" i="1"/>
  <c r="I829" i="1"/>
  <c r="H829" i="1"/>
  <c r="I828" i="1"/>
  <c r="H828" i="1"/>
  <c r="I827" i="1"/>
  <c r="H827" i="1"/>
  <c r="I826" i="1"/>
  <c r="H826" i="1"/>
  <c r="I825" i="1"/>
  <c r="H825" i="1"/>
  <c r="I824" i="1"/>
  <c r="H824" i="1"/>
  <c r="I823" i="1"/>
  <c r="H823" i="1"/>
  <c r="I822" i="1"/>
  <c r="H822" i="1"/>
  <c r="I821" i="1"/>
  <c r="I831" i="1" s="1"/>
  <c r="I832" i="1" s="1"/>
  <c r="H821" i="1"/>
  <c r="H831" i="1" s="1"/>
  <c r="H832" i="1" s="1"/>
  <c r="G816" i="1"/>
  <c r="I813" i="1"/>
  <c r="G813" i="1" s="1"/>
  <c r="E812" i="1"/>
  <c r="H811" i="1"/>
  <c r="F811" i="1"/>
  <c r="H810" i="1"/>
  <c r="F810" i="1"/>
  <c r="H809" i="1"/>
  <c r="F809" i="1"/>
  <c r="H808" i="1"/>
  <c r="F808" i="1"/>
  <c r="H807" i="1"/>
  <c r="H812" i="1" s="1"/>
  <c r="F807" i="1"/>
  <c r="F812" i="1" s="1"/>
  <c r="A805" i="1"/>
  <c r="G803" i="1"/>
  <c r="G804" i="1" s="1"/>
  <c r="I802" i="1"/>
  <c r="H802" i="1"/>
  <c r="I801" i="1"/>
  <c r="H801" i="1"/>
  <c r="I800" i="1"/>
  <c r="H800" i="1"/>
  <c r="I799" i="1"/>
  <c r="H799" i="1"/>
  <c r="I798" i="1"/>
  <c r="H798" i="1"/>
  <c r="I797" i="1"/>
  <c r="H797" i="1"/>
  <c r="I796" i="1"/>
  <c r="H796" i="1"/>
  <c r="I795" i="1"/>
  <c r="H795" i="1"/>
  <c r="I794" i="1"/>
  <c r="H794" i="1"/>
  <c r="I793" i="1"/>
  <c r="I803" i="1" s="1"/>
  <c r="I804" i="1" s="1"/>
  <c r="H793" i="1"/>
  <c r="H803" i="1" s="1"/>
  <c r="H804" i="1" s="1"/>
  <c r="G788" i="1"/>
  <c r="I785" i="1"/>
  <c r="G785" i="1"/>
  <c r="F784" i="1"/>
  <c r="E784" i="1"/>
  <c r="H783" i="1"/>
  <c r="F783" i="1"/>
  <c r="H782" i="1"/>
  <c r="F782" i="1"/>
  <c r="H781" i="1"/>
  <c r="F781" i="1"/>
  <c r="H780" i="1"/>
  <c r="F780" i="1"/>
  <c r="H779" i="1"/>
  <c r="H784" i="1" s="1"/>
  <c r="F779" i="1"/>
  <c r="A777" i="1"/>
  <c r="I775" i="1"/>
  <c r="I776" i="1" s="1"/>
  <c r="G775" i="1"/>
  <c r="G776" i="1" s="1"/>
  <c r="D762" i="1" s="1"/>
  <c r="I774" i="1"/>
  <c r="H774" i="1"/>
  <c r="I773" i="1"/>
  <c r="H773" i="1"/>
  <c r="I772" i="1"/>
  <c r="H772" i="1"/>
  <c r="I771" i="1"/>
  <c r="H771" i="1"/>
  <c r="I770" i="1"/>
  <c r="H770" i="1"/>
  <c r="I769" i="1"/>
  <c r="H769" i="1"/>
  <c r="I768" i="1"/>
  <c r="H768" i="1"/>
  <c r="I767" i="1"/>
  <c r="H767" i="1"/>
  <c r="I766" i="1"/>
  <c r="H766" i="1"/>
  <c r="I765" i="1"/>
  <c r="H765" i="1"/>
  <c r="H775" i="1" s="1"/>
  <c r="H776" i="1" s="1"/>
  <c r="G760" i="1"/>
  <c r="I757" i="1"/>
  <c r="G757" i="1" s="1"/>
  <c r="E756" i="1"/>
  <c r="H755" i="1"/>
  <c r="F755" i="1"/>
  <c r="H754" i="1"/>
  <c r="F754" i="1"/>
  <c r="H753" i="1"/>
  <c r="F753" i="1"/>
  <c r="H752" i="1"/>
  <c r="F752" i="1"/>
  <c r="H751" i="1"/>
  <c r="H756" i="1" s="1"/>
  <c r="F751" i="1"/>
  <c r="F756" i="1" s="1"/>
  <c r="A749" i="1"/>
  <c r="G747" i="1"/>
  <c r="G748" i="1" s="1"/>
  <c r="I746" i="1"/>
  <c r="H746" i="1"/>
  <c r="I745" i="1"/>
  <c r="H745" i="1"/>
  <c r="I744" i="1"/>
  <c r="H744" i="1"/>
  <c r="I743" i="1"/>
  <c r="H743" i="1"/>
  <c r="I742" i="1"/>
  <c r="H742" i="1"/>
  <c r="I741" i="1"/>
  <c r="H741" i="1"/>
  <c r="I740" i="1"/>
  <c r="H740" i="1"/>
  <c r="I739" i="1"/>
  <c r="H739" i="1"/>
  <c r="I738" i="1"/>
  <c r="H738" i="1"/>
  <c r="I737" i="1"/>
  <c r="I747" i="1" s="1"/>
  <c r="I748" i="1" s="1"/>
  <c r="H737" i="1"/>
  <c r="H747" i="1" s="1"/>
  <c r="H748" i="1" s="1"/>
  <c r="G732" i="1"/>
  <c r="I729" i="1"/>
  <c r="G729" i="1" s="1"/>
  <c r="E728" i="1"/>
  <c r="H727" i="1"/>
  <c r="F727" i="1"/>
  <c r="H726" i="1"/>
  <c r="F726" i="1"/>
  <c r="H725" i="1"/>
  <c r="F725" i="1"/>
  <c r="H724" i="1"/>
  <c r="F724" i="1"/>
  <c r="H723" i="1"/>
  <c r="H728" i="1" s="1"/>
  <c r="F723" i="1"/>
  <c r="F728" i="1" s="1"/>
  <c r="A721" i="1"/>
  <c r="G719" i="1"/>
  <c r="G720" i="1" s="1"/>
  <c r="D706" i="1" s="1"/>
  <c r="I718" i="1"/>
  <c r="H718" i="1"/>
  <c r="I717" i="1"/>
  <c r="H717" i="1"/>
  <c r="I716" i="1"/>
  <c r="H716" i="1"/>
  <c r="I715" i="1"/>
  <c r="H715" i="1"/>
  <c r="I714" i="1"/>
  <c r="H714" i="1"/>
  <c r="I713" i="1"/>
  <c r="H713" i="1"/>
  <c r="I712" i="1"/>
  <c r="H712" i="1"/>
  <c r="I711" i="1"/>
  <c r="H711" i="1"/>
  <c r="I710" i="1"/>
  <c r="H710" i="1"/>
  <c r="I709" i="1"/>
  <c r="I719" i="1" s="1"/>
  <c r="I720" i="1" s="1"/>
  <c r="H709" i="1"/>
  <c r="H719" i="1" s="1"/>
  <c r="H720" i="1" s="1"/>
  <c r="G704" i="1"/>
  <c r="I701" i="1"/>
  <c r="G701" i="1" s="1"/>
  <c r="E700" i="1"/>
  <c r="H699" i="1"/>
  <c r="F699" i="1"/>
  <c r="H698" i="1"/>
  <c r="F698" i="1"/>
  <c r="H697" i="1"/>
  <c r="F697" i="1"/>
  <c r="H696" i="1"/>
  <c r="F696" i="1"/>
  <c r="H695" i="1"/>
  <c r="H700" i="1" s="1"/>
  <c r="F695" i="1"/>
  <c r="F700" i="1" s="1"/>
  <c r="A693" i="1"/>
  <c r="G691" i="1"/>
  <c r="G692" i="1" s="1"/>
  <c r="I690" i="1"/>
  <c r="H690" i="1"/>
  <c r="I689" i="1"/>
  <c r="H689" i="1"/>
  <c r="I688" i="1"/>
  <c r="H688" i="1"/>
  <c r="I687" i="1"/>
  <c r="H687" i="1"/>
  <c r="I686" i="1"/>
  <c r="H686" i="1"/>
  <c r="I685" i="1"/>
  <c r="H685" i="1"/>
  <c r="I684" i="1"/>
  <c r="H684" i="1"/>
  <c r="I683" i="1"/>
  <c r="H683" i="1"/>
  <c r="I682" i="1"/>
  <c r="H682" i="1"/>
  <c r="I681" i="1"/>
  <c r="I691" i="1" s="1"/>
  <c r="I692" i="1" s="1"/>
  <c r="H681" i="1"/>
  <c r="H691" i="1" s="1"/>
  <c r="H692" i="1" s="1"/>
  <c r="G676" i="1"/>
  <c r="I673" i="1"/>
  <c r="G673" i="1" s="1"/>
  <c r="E672" i="1"/>
  <c r="H671" i="1"/>
  <c r="F671" i="1"/>
  <c r="H670" i="1"/>
  <c r="F670" i="1"/>
  <c r="H669" i="1"/>
  <c r="F669" i="1"/>
  <c r="H668" i="1"/>
  <c r="F668" i="1"/>
  <c r="H667" i="1"/>
  <c r="H672" i="1" s="1"/>
  <c r="F667" i="1"/>
  <c r="F672" i="1" s="1"/>
  <c r="A665" i="1"/>
  <c r="G663" i="1"/>
  <c r="G664" i="1" s="1"/>
  <c r="I662" i="1"/>
  <c r="H662" i="1"/>
  <c r="I661" i="1"/>
  <c r="H661" i="1"/>
  <c r="I660" i="1"/>
  <c r="H660" i="1"/>
  <c r="I659" i="1"/>
  <c r="H659" i="1"/>
  <c r="I658" i="1"/>
  <c r="H658" i="1"/>
  <c r="I657" i="1"/>
  <c r="H657" i="1"/>
  <c r="I656" i="1"/>
  <c r="H656" i="1"/>
  <c r="I655" i="1"/>
  <c r="H655" i="1"/>
  <c r="I654" i="1"/>
  <c r="H654" i="1"/>
  <c r="I653" i="1"/>
  <c r="I663" i="1" s="1"/>
  <c r="I664" i="1" s="1"/>
  <c r="H653" i="1"/>
  <c r="H663" i="1" s="1"/>
  <c r="H664" i="1" s="1"/>
  <c r="G648" i="1"/>
  <c r="I645" i="1"/>
  <c r="G645" i="1" s="1"/>
  <c r="E644" i="1"/>
  <c r="H643" i="1"/>
  <c r="F643" i="1"/>
  <c r="H642" i="1"/>
  <c r="F642" i="1"/>
  <c r="H641" i="1"/>
  <c r="F641" i="1"/>
  <c r="H640" i="1"/>
  <c r="F640" i="1"/>
  <c r="H639" i="1"/>
  <c r="H644" i="1" s="1"/>
  <c r="F639" i="1"/>
  <c r="F644" i="1" s="1"/>
  <c r="A637" i="1"/>
  <c r="G635" i="1"/>
  <c r="G636" i="1" s="1"/>
  <c r="I634" i="1"/>
  <c r="H634" i="1"/>
  <c r="I633" i="1"/>
  <c r="H633" i="1"/>
  <c r="I632" i="1"/>
  <c r="H632" i="1"/>
  <c r="I631" i="1"/>
  <c r="H631" i="1"/>
  <c r="I630" i="1"/>
  <c r="H630" i="1"/>
  <c r="I629" i="1"/>
  <c r="H629" i="1"/>
  <c r="I628" i="1"/>
  <c r="H628" i="1"/>
  <c r="I627" i="1"/>
  <c r="H627" i="1"/>
  <c r="I626" i="1"/>
  <c r="H626" i="1"/>
  <c r="I625" i="1"/>
  <c r="I635" i="1" s="1"/>
  <c r="I636" i="1" s="1"/>
  <c r="H625" i="1"/>
  <c r="H635" i="1" s="1"/>
  <c r="H636" i="1" s="1"/>
  <c r="G620" i="1"/>
  <c r="I617" i="1"/>
  <c r="G617" i="1" s="1"/>
  <c r="E616" i="1"/>
  <c r="H615" i="1"/>
  <c r="F615" i="1"/>
  <c r="H614" i="1"/>
  <c r="F614" i="1"/>
  <c r="H613" i="1"/>
  <c r="F613" i="1"/>
  <c r="H612" i="1"/>
  <c r="F612" i="1"/>
  <c r="H611" i="1"/>
  <c r="H616" i="1" s="1"/>
  <c r="F611" i="1"/>
  <c r="F616" i="1" s="1"/>
  <c r="A609" i="1"/>
  <c r="G607" i="1"/>
  <c r="G608" i="1" s="1"/>
  <c r="I606" i="1"/>
  <c r="H606" i="1"/>
  <c r="I605" i="1"/>
  <c r="H605" i="1"/>
  <c r="I604" i="1"/>
  <c r="H604" i="1"/>
  <c r="I603" i="1"/>
  <c r="H603" i="1"/>
  <c r="I602" i="1"/>
  <c r="H602" i="1"/>
  <c r="I601" i="1"/>
  <c r="H601" i="1"/>
  <c r="I600" i="1"/>
  <c r="H600" i="1"/>
  <c r="I599" i="1"/>
  <c r="H599" i="1"/>
  <c r="I598" i="1"/>
  <c r="H598" i="1"/>
  <c r="I597" i="1"/>
  <c r="I607" i="1" s="1"/>
  <c r="I608" i="1" s="1"/>
  <c r="H597" i="1"/>
  <c r="H607" i="1" s="1"/>
  <c r="H608" i="1" s="1"/>
  <c r="G592" i="1"/>
  <c r="I589" i="1"/>
  <c r="G589" i="1"/>
  <c r="F588" i="1"/>
  <c r="E588" i="1"/>
  <c r="H587" i="1"/>
  <c r="F587" i="1"/>
  <c r="H586" i="1"/>
  <c r="F586" i="1"/>
  <c r="H585" i="1"/>
  <c r="F585" i="1"/>
  <c r="H584" i="1"/>
  <c r="F584" i="1"/>
  <c r="H583" i="1"/>
  <c r="H588" i="1" s="1"/>
  <c r="F583" i="1"/>
  <c r="A581" i="1"/>
  <c r="I579" i="1"/>
  <c r="I580" i="1" s="1"/>
  <c r="G579" i="1"/>
  <c r="G580" i="1" s="1"/>
  <c r="D566" i="1" s="1"/>
  <c r="I578" i="1"/>
  <c r="H578" i="1"/>
  <c r="I577" i="1"/>
  <c r="H577" i="1"/>
  <c r="I576" i="1"/>
  <c r="H576" i="1"/>
  <c r="I575" i="1"/>
  <c r="H575" i="1"/>
  <c r="I574" i="1"/>
  <c r="H574" i="1"/>
  <c r="I573" i="1"/>
  <c r="H573" i="1"/>
  <c r="I572" i="1"/>
  <c r="H572" i="1"/>
  <c r="I571" i="1"/>
  <c r="H571" i="1"/>
  <c r="I570" i="1"/>
  <c r="H570" i="1"/>
  <c r="I569" i="1"/>
  <c r="H569" i="1"/>
  <c r="H579" i="1" s="1"/>
  <c r="H580" i="1" s="1"/>
  <c r="G564" i="1"/>
  <c r="I561" i="1"/>
  <c r="G561" i="1" s="1"/>
  <c r="E560" i="1"/>
  <c r="H559" i="1"/>
  <c r="F559" i="1"/>
  <c r="H558" i="1"/>
  <c r="F558" i="1"/>
  <c r="H557" i="1"/>
  <c r="F557" i="1"/>
  <c r="H556" i="1"/>
  <c r="F556" i="1"/>
  <c r="H555" i="1"/>
  <c r="H560" i="1" s="1"/>
  <c r="F555" i="1"/>
  <c r="F560" i="1" s="1"/>
  <c r="A553" i="1"/>
  <c r="G551" i="1"/>
  <c r="G552" i="1" s="1"/>
  <c r="I550" i="1"/>
  <c r="H550" i="1"/>
  <c r="I549" i="1"/>
  <c r="H549" i="1"/>
  <c r="I548" i="1"/>
  <c r="H548" i="1"/>
  <c r="I547" i="1"/>
  <c r="H547" i="1"/>
  <c r="I546" i="1"/>
  <c r="H546" i="1"/>
  <c r="I545" i="1"/>
  <c r="H545" i="1"/>
  <c r="I544" i="1"/>
  <c r="H544" i="1"/>
  <c r="I543" i="1"/>
  <c r="H543" i="1"/>
  <c r="I542" i="1"/>
  <c r="H542" i="1"/>
  <c r="I541" i="1"/>
  <c r="I551" i="1" s="1"/>
  <c r="I552" i="1" s="1"/>
  <c r="H541" i="1"/>
  <c r="H551" i="1" s="1"/>
  <c r="H552" i="1" s="1"/>
  <c r="G536" i="1"/>
  <c r="I533" i="1"/>
  <c r="G533" i="1" s="1"/>
  <c r="E532" i="1"/>
  <c r="H531" i="1"/>
  <c r="F531" i="1"/>
  <c r="H530" i="1"/>
  <c r="F530" i="1"/>
  <c r="H529" i="1"/>
  <c r="F529" i="1"/>
  <c r="H528" i="1"/>
  <c r="F528" i="1"/>
  <c r="H527" i="1"/>
  <c r="H532" i="1" s="1"/>
  <c r="F527" i="1"/>
  <c r="F532" i="1" s="1"/>
  <c r="A525" i="1"/>
  <c r="G523" i="1"/>
  <c r="G524" i="1" s="1"/>
  <c r="I522" i="1"/>
  <c r="H522" i="1"/>
  <c r="I521" i="1"/>
  <c r="H521" i="1"/>
  <c r="I520" i="1"/>
  <c r="H520" i="1"/>
  <c r="I519" i="1"/>
  <c r="H519" i="1"/>
  <c r="I518" i="1"/>
  <c r="H518" i="1"/>
  <c r="I517" i="1"/>
  <c r="H517" i="1"/>
  <c r="I516" i="1"/>
  <c r="H516" i="1"/>
  <c r="I515" i="1"/>
  <c r="H515" i="1"/>
  <c r="I514" i="1"/>
  <c r="H514" i="1"/>
  <c r="I513" i="1"/>
  <c r="I523" i="1" s="1"/>
  <c r="I524" i="1" s="1"/>
  <c r="H513" i="1"/>
  <c r="H523" i="1" s="1"/>
  <c r="H524" i="1" s="1"/>
  <c r="G508" i="1"/>
  <c r="I505" i="1"/>
  <c r="G505" i="1" s="1"/>
  <c r="E504" i="1"/>
  <c r="H503" i="1"/>
  <c r="F503" i="1"/>
  <c r="H502" i="1"/>
  <c r="F502" i="1"/>
  <c r="H501" i="1"/>
  <c r="F501" i="1"/>
  <c r="H500" i="1"/>
  <c r="F500" i="1"/>
  <c r="H499" i="1"/>
  <c r="H504" i="1" s="1"/>
  <c r="F499" i="1"/>
  <c r="F504" i="1" s="1"/>
  <c r="A497" i="1"/>
  <c r="G495" i="1"/>
  <c r="G496" i="1" s="1"/>
  <c r="D482" i="1" s="1"/>
  <c r="I494" i="1"/>
  <c r="H494" i="1"/>
  <c r="I493" i="1"/>
  <c r="H493" i="1"/>
  <c r="I492" i="1"/>
  <c r="H492" i="1"/>
  <c r="I491" i="1"/>
  <c r="H491" i="1"/>
  <c r="I490" i="1"/>
  <c r="H490" i="1"/>
  <c r="I489" i="1"/>
  <c r="H489" i="1"/>
  <c r="I488" i="1"/>
  <c r="H488" i="1"/>
  <c r="I487" i="1"/>
  <c r="H487" i="1"/>
  <c r="I486" i="1"/>
  <c r="H486" i="1"/>
  <c r="I485" i="1"/>
  <c r="I495" i="1" s="1"/>
  <c r="I496" i="1" s="1"/>
  <c r="H485" i="1"/>
  <c r="H495" i="1" s="1"/>
  <c r="H496" i="1" s="1"/>
  <c r="G480" i="1"/>
  <c r="I477" i="1"/>
  <c r="G477" i="1" s="1"/>
  <c r="E476" i="1"/>
  <c r="H475" i="1"/>
  <c r="F475" i="1"/>
  <c r="H474" i="1"/>
  <c r="F474" i="1"/>
  <c r="H473" i="1"/>
  <c r="F473" i="1"/>
  <c r="H472" i="1"/>
  <c r="F472" i="1"/>
  <c r="H471" i="1"/>
  <c r="H476" i="1" s="1"/>
  <c r="F471" i="1"/>
  <c r="F476" i="1" s="1"/>
  <c r="A469" i="1"/>
  <c r="G467" i="1"/>
  <c r="G468" i="1" s="1"/>
  <c r="I466" i="1"/>
  <c r="H466" i="1"/>
  <c r="I465" i="1"/>
  <c r="H465" i="1"/>
  <c r="I464" i="1"/>
  <c r="H464" i="1"/>
  <c r="I463" i="1"/>
  <c r="H463" i="1"/>
  <c r="I462" i="1"/>
  <c r="H462" i="1"/>
  <c r="I461" i="1"/>
  <c r="H461" i="1"/>
  <c r="I460" i="1"/>
  <c r="H460" i="1"/>
  <c r="I459" i="1"/>
  <c r="H459" i="1"/>
  <c r="I458" i="1"/>
  <c r="H458" i="1"/>
  <c r="I457" i="1"/>
  <c r="I467" i="1" s="1"/>
  <c r="I468" i="1" s="1"/>
  <c r="H457" i="1"/>
  <c r="H467" i="1" s="1"/>
  <c r="H468" i="1" s="1"/>
  <c r="G452" i="1"/>
  <c r="I449" i="1"/>
  <c r="G449" i="1" s="1"/>
  <c r="E448" i="1"/>
  <c r="H447" i="1"/>
  <c r="F447" i="1"/>
  <c r="H446" i="1"/>
  <c r="F446" i="1"/>
  <c r="H445" i="1"/>
  <c r="F445" i="1"/>
  <c r="H444" i="1"/>
  <c r="F444" i="1"/>
  <c r="H443" i="1"/>
  <c r="H448" i="1" s="1"/>
  <c r="F443" i="1"/>
  <c r="F448" i="1" s="1"/>
  <c r="A441" i="1"/>
  <c r="G439" i="1"/>
  <c r="G440" i="1" s="1"/>
  <c r="I438" i="1"/>
  <c r="H438" i="1"/>
  <c r="I437" i="1"/>
  <c r="H437" i="1"/>
  <c r="I436" i="1"/>
  <c r="H436" i="1"/>
  <c r="I435" i="1"/>
  <c r="H435" i="1"/>
  <c r="I434" i="1"/>
  <c r="H434" i="1"/>
  <c r="I433" i="1"/>
  <c r="H433" i="1"/>
  <c r="I432" i="1"/>
  <c r="H432" i="1"/>
  <c r="I431" i="1"/>
  <c r="H431" i="1"/>
  <c r="I430" i="1"/>
  <c r="H430" i="1"/>
  <c r="I429" i="1"/>
  <c r="I439" i="1" s="1"/>
  <c r="I440" i="1" s="1"/>
  <c r="H429" i="1"/>
  <c r="H439" i="1" s="1"/>
  <c r="H440" i="1" s="1"/>
  <c r="G424" i="1"/>
  <c r="I421" i="1"/>
  <c r="G421" i="1" s="1"/>
  <c r="E420" i="1"/>
  <c r="H419" i="1"/>
  <c r="F419" i="1"/>
  <c r="H418" i="1"/>
  <c r="F418" i="1"/>
  <c r="H417" i="1"/>
  <c r="F417" i="1"/>
  <c r="H416" i="1"/>
  <c r="F416" i="1"/>
  <c r="H415" i="1"/>
  <c r="H420" i="1" s="1"/>
  <c r="F415" i="1"/>
  <c r="F420" i="1" s="1"/>
  <c r="A413" i="1"/>
  <c r="G411" i="1"/>
  <c r="G412" i="1" s="1"/>
  <c r="I410" i="1"/>
  <c r="H410" i="1"/>
  <c r="I409" i="1"/>
  <c r="H409" i="1"/>
  <c r="I408" i="1"/>
  <c r="H408" i="1"/>
  <c r="I407" i="1"/>
  <c r="H407" i="1"/>
  <c r="I406" i="1"/>
  <c r="H406" i="1"/>
  <c r="I405" i="1"/>
  <c r="H405" i="1"/>
  <c r="I404" i="1"/>
  <c r="H404" i="1"/>
  <c r="I403" i="1"/>
  <c r="H403" i="1"/>
  <c r="I402" i="1"/>
  <c r="H402" i="1"/>
  <c r="I401" i="1"/>
  <c r="I411" i="1" s="1"/>
  <c r="I412" i="1" s="1"/>
  <c r="H401" i="1"/>
  <c r="H411" i="1" s="1"/>
  <c r="H412" i="1" s="1"/>
  <c r="G396" i="1"/>
  <c r="I393" i="1"/>
  <c r="G393" i="1" s="1"/>
  <c r="E392" i="1"/>
  <c r="H391" i="1"/>
  <c r="F391" i="1"/>
  <c r="H390" i="1"/>
  <c r="F390" i="1"/>
  <c r="H389" i="1"/>
  <c r="F389" i="1"/>
  <c r="H388" i="1"/>
  <c r="F388" i="1"/>
  <c r="H387" i="1"/>
  <c r="H392" i="1" s="1"/>
  <c r="F387" i="1"/>
  <c r="F392" i="1" s="1"/>
  <c r="A385" i="1"/>
  <c r="G383" i="1"/>
  <c r="G384" i="1" s="1"/>
  <c r="D370" i="1" s="1"/>
  <c r="I382" i="1"/>
  <c r="H382" i="1"/>
  <c r="I381" i="1"/>
  <c r="H381" i="1"/>
  <c r="I380" i="1"/>
  <c r="H380" i="1"/>
  <c r="I379" i="1"/>
  <c r="H379" i="1"/>
  <c r="I378" i="1"/>
  <c r="H378" i="1"/>
  <c r="I377" i="1"/>
  <c r="H377" i="1"/>
  <c r="I376" i="1"/>
  <c r="H376" i="1"/>
  <c r="I375" i="1"/>
  <c r="H375" i="1"/>
  <c r="I374" i="1"/>
  <c r="H374" i="1"/>
  <c r="I373" i="1"/>
  <c r="I383" i="1" s="1"/>
  <c r="I384" i="1" s="1"/>
  <c r="H373" i="1"/>
  <c r="H383" i="1" s="1"/>
  <c r="H384" i="1" s="1"/>
  <c r="G368" i="1"/>
  <c r="I365" i="1"/>
  <c r="G365" i="1" s="1"/>
  <c r="E364" i="1"/>
  <c r="H363" i="1"/>
  <c r="F363" i="1"/>
  <c r="H362" i="1"/>
  <c r="F362" i="1"/>
  <c r="H361" i="1"/>
  <c r="F361" i="1"/>
  <c r="H360" i="1"/>
  <c r="F360" i="1"/>
  <c r="H359" i="1"/>
  <c r="H364" i="1" s="1"/>
  <c r="F359" i="1"/>
  <c r="F364" i="1" s="1"/>
  <c r="A357" i="1"/>
  <c r="G355" i="1"/>
  <c r="G356" i="1" s="1"/>
  <c r="I354" i="1"/>
  <c r="H354" i="1"/>
  <c r="I353" i="1"/>
  <c r="H353" i="1"/>
  <c r="I352" i="1"/>
  <c r="H352" i="1"/>
  <c r="I351" i="1"/>
  <c r="H351" i="1"/>
  <c r="I350" i="1"/>
  <c r="H350" i="1"/>
  <c r="I349" i="1"/>
  <c r="H349" i="1"/>
  <c r="I348" i="1"/>
  <c r="H348" i="1"/>
  <c r="I347" i="1"/>
  <c r="H347" i="1"/>
  <c r="I346" i="1"/>
  <c r="H346" i="1"/>
  <c r="I345" i="1"/>
  <c r="I355" i="1" s="1"/>
  <c r="I356" i="1" s="1"/>
  <c r="H345" i="1"/>
  <c r="H355" i="1" s="1"/>
  <c r="H356" i="1" s="1"/>
  <c r="G340" i="1"/>
  <c r="I337" i="1"/>
  <c r="G337" i="1" s="1"/>
  <c r="E336" i="1"/>
  <c r="H335" i="1"/>
  <c r="F335" i="1"/>
  <c r="H334" i="1"/>
  <c r="F334" i="1"/>
  <c r="H333" i="1"/>
  <c r="F333" i="1"/>
  <c r="H332" i="1"/>
  <c r="F332" i="1"/>
  <c r="H331" i="1"/>
  <c r="H336" i="1" s="1"/>
  <c r="F331" i="1"/>
  <c r="F336" i="1" s="1"/>
  <c r="A329" i="1"/>
  <c r="G327" i="1"/>
  <c r="G328" i="1" s="1"/>
  <c r="I326" i="1"/>
  <c r="H326" i="1"/>
  <c r="I325" i="1"/>
  <c r="H325" i="1"/>
  <c r="I324" i="1"/>
  <c r="H324" i="1"/>
  <c r="I323" i="1"/>
  <c r="H323" i="1"/>
  <c r="I322" i="1"/>
  <c r="H322" i="1"/>
  <c r="I321" i="1"/>
  <c r="H321" i="1"/>
  <c r="I320" i="1"/>
  <c r="H320" i="1"/>
  <c r="I319" i="1"/>
  <c r="H319" i="1"/>
  <c r="I318" i="1"/>
  <c r="H318" i="1"/>
  <c r="I317" i="1"/>
  <c r="I327" i="1" s="1"/>
  <c r="I328" i="1" s="1"/>
  <c r="H317" i="1"/>
  <c r="H327" i="1" s="1"/>
  <c r="H328" i="1" s="1"/>
  <c r="G312" i="1"/>
  <c r="I309" i="1"/>
  <c r="G309" i="1" s="1"/>
  <c r="E308" i="1"/>
  <c r="H307" i="1"/>
  <c r="F307" i="1"/>
  <c r="H306" i="1"/>
  <c r="F306" i="1"/>
  <c r="H305" i="1"/>
  <c r="F305" i="1"/>
  <c r="H304" i="1"/>
  <c r="F304" i="1"/>
  <c r="H303" i="1"/>
  <c r="H308" i="1" s="1"/>
  <c r="F303" i="1"/>
  <c r="F308" i="1" s="1"/>
  <c r="A301" i="1"/>
  <c r="G299" i="1"/>
  <c r="G300" i="1" s="1"/>
  <c r="I298" i="1"/>
  <c r="H298" i="1"/>
  <c r="I297" i="1"/>
  <c r="H297" i="1"/>
  <c r="I296" i="1"/>
  <c r="H296" i="1"/>
  <c r="I295" i="1"/>
  <c r="H295" i="1"/>
  <c r="I294" i="1"/>
  <c r="H294" i="1"/>
  <c r="I293" i="1"/>
  <c r="H293" i="1"/>
  <c r="I292" i="1"/>
  <c r="H292" i="1"/>
  <c r="I291" i="1"/>
  <c r="H291" i="1"/>
  <c r="I290" i="1"/>
  <c r="H290" i="1"/>
  <c r="I289" i="1"/>
  <c r="I299" i="1" s="1"/>
  <c r="I300" i="1" s="1"/>
  <c r="H289" i="1"/>
  <c r="H299" i="1" s="1"/>
  <c r="H300" i="1" s="1"/>
  <c r="G284" i="1"/>
  <c r="I281" i="1"/>
  <c r="G281" i="1" s="1"/>
  <c r="E280" i="1"/>
  <c r="H279" i="1"/>
  <c r="F279" i="1"/>
  <c r="H278" i="1"/>
  <c r="F278" i="1"/>
  <c r="H277" i="1"/>
  <c r="F277" i="1"/>
  <c r="H276" i="1"/>
  <c r="F276" i="1"/>
  <c r="H275" i="1"/>
  <c r="H280" i="1" s="1"/>
  <c r="F275" i="1"/>
  <c r="F280" i="1" s="1"/>
  <c r="A273" i="1"/>
  <c r="G271" i="1"/>
  <c r="G272" i="1" s="1"/>
  <c r="I270" i="1"/>
  <c r="H270" i="1"/>
  <c r="I269" i="1"/>
  <c r="H269" i="1"/>
  <c r="I268" i="1"/>
  <c r="H268" i="1"/>
  <c r="I267" i="1"/>
  <c r="H267" i="1"/>
  <c r="I266" i="1"/>
  <c r="H266" i="1"/>
  <c r="I265" i="1"/>
  <c r="H265" i="1"/>
  <c r="I264" i="1"/>
  <c r="H264" i="1"/>
  <c r="I263" i="1"/>
  <c r="H263" i="1"/>
  <c r="I262" i="1"/>
  <c r="H262" i="1"/>
  <c r="I261" i="1"/>
  <c r="I271" i="1" s="1"/>
  <c r="I272" i="1" s="1"/>
  <c r="H261" i="1"/>
  <c r="H271" i="1" s="1"/>
  <c r="H272" i="1" s="1"/>
  <c r="G256" i="1"/>
  <c r="I253" i="1"/>
  <c r="G253" i="1" s="1"/>
  <c r="E252" i="1"/>
  <c r="H251" i="1"/>
  <c r="F251" i="1"/>
  <c r="H250" i="1"/>
  <c r="F250" i="1"/>
  <c r="H249" i="1"/>
  <c r="F249" i="1"/>
  <c r="H248" i="1"/>
  <c r="F248" i="1"/>
  <c r="H247" i="1"/>
  <c r="H252" i="1" s="1"/>
  <c r="F247" i="1"/>
  <c r="F252" i="1" s="1"/>
  <c r="A245" i="1"/>
  <c r="G243" i="1"/>
  <c r="G244" i="1" s="1"/>
  <c r="I242" i="1"/>
  <c r="H242" i="1"/>
  <c r="I241" i="1"/>
  <c r="H241" i="1"/>
  <c r="I240" i="1"/>
  <c r="H240" i="1"/>
  <c r="I239" i="1"/>
  <c r="H239" i="1"/>
  <c r="I238" i="1"/>
  <c r="H238" i="1"/>
  <c r="I237" i="1"/>
  <c r="H237" i="1"/>
  <c r="I236" i="1"/>
  <c r="H236" i="1"/>
  <c r="I235" i="1"/>
  <c r="H235" i="1"/>
  <c r="I234" i="1"/>
  <c r="H234" i="1"/>
  <c r="I233" i="1"/>
  <c r="I243" i="1" s="1"/>
  <c r="I244" i="1" s="1"/>
  <c r="H233" i="1"/>
  <c r="H243" i="1" s="1"/>
  <c r="H244" i="1" s="1"/>
  <c r="G228" i="1"/>
  <c r="I225" i="1"/>
  <c r="G225" i="1" s="1"/>
  <c r="E224" i="1"/>
  <c r="H223" i="1"/>
  <c r="F223" i="1"/>
  <c r="H222" i="1"/>
  <c r="F222" i="1"/>
  <c r="H221" i="1"/>
  <c r="F221" i="1"/>
  <c r="H220" i="1"/>
  <c r="F220" i="1"/>
  <c r="H219" i="1"/>
  <c r="H224" i="1" s="1"/>
  <c r="F219" i="1"/>
  <c r="F224" i="1" s="1"/>
  <c r="A217" i="1"/>
  <c r="G215" i="1"/>
  <c r="G216" i="1" s="1"/>
  <c r="I214" i="1"/>
  <c r="H214" i="1"/>
  <c r="I213" i="1"/>
  <c r="H213" i="1"/>
  <c r="I212" i="1"/>
  <c r="H212" i="1"/>
  <c r="I211" i="1"/>
  <c r="H211" i="1"/>
  <c r="I210" i="1"/>
  <c r="H210" i="1"/>
  <c r="I209" i="1"/>
  <c r="H209" i="1"/>
  <c r="I208" i="1"/>
  <c r="H208" i="1"/>
  <c r="I207" i="1"/>
  <c r="H207" i="1"/>
  <c r="I206" i="1"/>
  <c r="H206" i="1"/>
  <c r="I205" i="1"/>
  <c r="I215" i="1" s="1"/>
  <c r="I216" i="1" s="1"/>
  <c r="H205" i="1"/>
  <c r="H215" i="1" s="1"/>
  <c r="H216" i="1" s="1"/>
  <c r="G200" i="1"/>
  <c r="I197" i="1"/>
  <c r="G197" i="1" s="1"/>
  <c r="E196" i="1"/>
  <c r="H195" i="1"/>
  <c r="F195" i="1"/>
  <c r="H194" i="1"/>
  <c r="F194" i="1"/>
  <c r="H193" i="1"/>
  <c r="F193" i="1"/>
  <c r="H192" i="1"/>
  <c r="F192" i="1"/>
  <c r="H191" i="1"/>
  <c r="H196" i="1" s="1"/>
  <c r="F191" i="1"/>
  <c r="F196" i="1" s="1"/>
  <c r="A189" i="1"/>
  <c r="G187" i="1"/>
  <c r="G188" i="1" s="1"/>
  <c r="I186" i="1"/>
  <c r="H186" i="1"/>
  <c r="I185" i="1"/>
  <c r="H185" i="1"/>
  <c r="I184" i="1"/>
  <c r="H184" i="1"/>
  <c r="I183" i="1"/>
  <c r="H183" i="1"/>
  <c r="I182" i="1"/>
  <c r="H182" i="1"/>
  <c r="I181" i="1"/>
  <c r="H181" i="1"/>
  <c r="I180" i="1"/>
  <c r="H180" i="1"/>
  <c r="I179" i="1"/>
  <c r="H179" i="1"/>
  <c r="I178" i="1"/>
  <c r="H178" i="1"/>
  <c r="I177" i="1"/>
  <c r="I187" i="1" s="1"/>
  <c r="I188" i="1" s="1"/>
  <c r="H177" i="1"/>
  <c r="H187" i="1" s="1"/>
  <c r="H188" i="1" s="1"/>
  <c r="G172" i="1"/>
  <c r="I169" i="1"/>
  <c r="G169" i="1" s="1"/>
  <c r="E168" i="1"/>
  <c r="H167" i="1"/>
  <c r="F167" i="1"/>
  <c r="H166" i="1"/>
  <c r="F166" i="1"/>
  <c r="H165" i="1"/>
  <c r="F165" i="1"/>
  <c r="H164" i="1"/>
  <c r="F164" i="1"/>
  <c r="H163" i="1"/>
  <c r="H168" i="1" s="1"/>
  <c r="F163" i="1"/>
  <c r="F168" i="1" s="1"/>
  <c r="A161" i="1"/>
  <c r="G159" i="1"/>
  <c r="G160" i="1" s="1"/>
  <c r="I158" i="1"/>
  <c r="H158" i="1"/>
  <c r="I157" i="1"/>
  <c r="H157" i="1"/>
  <c r="I156" i="1"/>
  <c r="H156" i="1"/>
  <c r="I155" i="1"/>
  <c r="H155" i="1"/>
  <c r="I154" i="1"/>
  <c r="H154" i="1"/>
  <c r="I153" i="1"/>
  <c r="H153" i="1"/>
  <c r="I152" i="1"/>
  <c r="H152" i="1"/>
  <c r="I151" i="1"/>
  <c r="H151" i="1"/>
  <c r="I150" i="1"/>
  <c r="H150" i="1"/>
  <c r="I149" i="1"/>
  <c r="I159" i="1" s="1"/>
  <c r="I160" i="1" s="1"/>
  <c r="H149" i="1"/>
  <c r="H159" i="1" s="1"/>
  <c r="H160" i="1" s="1"/>
  <c r="G144" i="1"/>
  <c r="I141" i="1"/>
  <c r="G141" i="1" s="1"/>
  <c r="E140" i="1"/>
  <c r="H139" i="1"/>
  <c r="F139" i="1"/>
  <c r="H138" i="1"/>
  <c r="F138" i="1"/>
  <c r="H137" i="1"/>
  <c r="F137" i="1"/>
  <c r="H136" i="1"/>
  <c r="F136" i="1"/>
  <c r="H135" i="1"/>
  <c r="H140" i="1" s="1"/>
  <c r="F135" i="1"/>
  <c r="F140" i="1" s="1"/>
  <c r="A133" i="1"/>
  <c r="G131" i="1"/>
  <c r="G132" i="1" s="1"/>
  <c r="I130" i="1"/>
  <c r="H130" i="1"/>
  <c r="I129" i="1"/>
  <c r="H129" i="1"/>
  <c r="I128" i="1"/>
  <c r="H128" i="1"/>
  <c r="I127" i="1"/>
  <c r="H127" i="1"/>
  <c r="I126" i="1"/>
  <c r="H126" i="1"/>
  <c r="I125" i="1"/>
  <c r="H125" i="1"/>
  <c r="I124" i="1"/>
  <c r="H124" i="1"/>
  <c r="I123" i="1"/>
  <c r="H123" i="1"/>
  <c r="I122" i="1"/>
  <c r="H122" i="1"/>
  <c r="I121" i="1"/>
  <c r="I131" i="1" s="1"/>
  <c r="I132" i="1" s="1"/>
  <c r="H121" i="1"/>
  <c r="H131" i="1" s="1"/>
  <c r="H132" i="1" s="1"/>
  <c r="G116" i="1"/>
  <c r="I113" i="1"/>
  <c r="G113" i="1" s="1"/>
  <c r="E112" i="1"/>
  <c r="H111" i="1"/>
  <c r="F111" i="1"/>
  <c r="H110" i="1"/>
  <c r="F110" i="1"/>
  <c r="H109" i="1"/>
  <c r="F109" i="1"/>
  <c r="H108" i="1"/>
  <c r="F108" i="1"/>
  <c r="H107" i="1"/>
  <c r="H112" i="1" s="1"/>
  <c r="F107" i="1"/>
  <c r="F112" i="1" s="1"/>
  <c r="A105" i="1"/>
  <c r="G103" i="1"/>
  <c r="G104" i="1" s="1"/>
  <c r="I102" i="1"/>
  <c r="H102" i="1"/>
  <c r="I101" i="1"/>
  <c r="H101" i="1"/>
  <c r="I100" i="1"/>
  <c r="H100" i="1"/>
  <c r="I99" i="1"/>
  <c r="H99" i="1"/>
  <c r="I98" i="1"/>
  <c r="H98" i="1"/>
  <c r="I97" i="1"/>
  <c r="H97" i="1"/>
  <c r="I96" i="1"/>
  <c r="H96" i="1"/>
  <c r="I95" i="1"/>
  <c r="H95" i="1"/>
  <c r="I94" i="1"/>
  <c r="H94" i="1"/>
  <c r="I93" i="1"/>
  <c r="I103" i="1" s="1"/>
  <c r="I104" i="1" s="1"/>
  <c r="H93" i="1"/>
  <c r="H103" i="1" s="1"/>
  <c r="H104" i="1" s="1"/>
  <c r="G88" i="1"/>
  <c r="I85" i="1"/>
  <c r="G85" i="1" s="1"/>
  <c r="E84" i="1"/>
  <c r="H83" i="1"/>
  <c r="F83" i="1"/>
  <c r="H82" i="1"/>
  <c r="F82" i="1"/>
  <c r="H81" i="1"/>
  <c r="F81" i="1"/>
  <c r="H80" i="1"/>
  <c r="F80" i="1"/>
  <c r="H79" i="1"/>
  <c r="H84" i="1" s="1"/>
  <c r="F79" i="1"/>
  <c r="F84" i="1" s="1"/>
  <c r="A77" i="1"/>
  <c r="G75" i="1"/>
  <c r="G76" i="1" s="1"/>
  <c r="I74" i="1"/>
  <c r="H74" i="1"/>
  <c r="I73" i="1"/>
  <c r="H73" i="1"/>
  <c r="I72" i="1"/>
  <c r="H72" i="1"/>
  <c r="I71" i="1"/>
  <c r="H71" i="1"/>
  <c r="I70" i="1"/>
  <c r="H70" i="1"/>
  <c r="I69" i="1"/>
  <c r="H69" i="1"/>
  <c r="I68" i="1"/>
  <c r="H68" i="1"/>
  <c r="I67" i="1"/>
  <c r="H67" i="1"/>
  <c r="I66" i="1"/>
  <c r="H66" i="1"/>
  <c r="I65" i="1"/>
  <c r="I75" i="1" s="1"/>
  <c r="I76" i="1" s="1"/>
  <c r="H65" i="1"/>
  <c r="H75" i="1" s="1"/>
  <c r="H76" i="1" s="1"/>
  <c r="G60" i="1"/>
  <c r="I57" i="1"/>
  <c r="G57" i="1" s="1"/>
  <c r="E56" i="1"/>
  <c r="H55" i="1"/>
  <c r="F55" i="1"/>
  <c r="H54" i="1"/>
  <c r="F54" i="1"/>
  <c r="H53" i="1"/>
  <c r="F53" i="1"/>
  <c r="H52" i="1"/>
  <c r="F52" i="1"/>
  <c r="H51" i="1"/>
  <c r="H56" i="1" s="1"/>
  <c r="F51" i="1"/>
  <c r="F56" i="1" s="1"/>
  <c r="A49" i="1"/>
  <c r="G47" i="1"/>
  <c r="G48" i="1" s="1"/>
  <c r="I46" i="1"/>
  <c r="H46" i="1"/>
  <c r="I45" i="1"/>
  <c r="H45" i="1"/>
  <c r="I44" i="1"/>
  <c r="H44" i="1"/>
  <c r="I43" i="1"/>
  <c r="H43" i="1"/>
  <c r="I42" i="1"/>
  <c r="H42" i="1"/>
  <c r="I41" i="1"/>
  <c r="H41" i="1"/>
  <c r="I40" i="1"/>
  <c r="H40" i="1"/>
  <c r="I39" i="1"/>
  <c r="H39" i="1"/>
  <c r="I38" i="1"/>
  <c r="H38" i="1"/>
  <c r="I37" i="1"/>
  <c r="I47" i="1" s="1"/>
  <c r="I48" i="1" s="1"/>
  <c r="H37" i="1"/>
  <c r="H47" i="1" s="1"/>
  <c r="H48" i="1" s="1"/>
  <c r="G32" i="1"/>
  <c r="I27" i="3"/>
  <c r="G27" i="3" s="1"/>
  <c r="E26" i="3"/>
  <c r="H25" i="3"/>
  <c r="F25" i="3"/>
  <c r="H24" i="3"/>
  <c r="F24" i="3"/>
  <c r="H23" i="3"/>
  <c r="F23" i="3"/>
  <c r="H22" i="3"/>
  <c r="F22" i="3"/>
  <c r="H21" i="3"/>
  <c r="H26" i="3" s="1"/>
  <c r="F21" i="3"/>
  <c r="F26" i="3" s="1"/>
  <c r="A19" i="3"/>
  <c r="G17" i="3"/>
  <c r="G18" i="3" s="1"/>
  <c r="D4" i="3" s="1"/>
  <c r="I16" i="3"/>
  <c r="H16" i="3"/>
  <c r="I15" i="3"/>
  <c r="H15" i="3"/>
  <c r="I14" i="3"/>
  <c r="H14" i="3"/>
  <c r="I13" i="3"/>
  <c r="H13" i="3"/>
  <c r="I12" i="3"/>
  <c r="H12" i="3"/>
  <c r="I11" i="3"/>
  <c r="H11" i="3"/>
  <c r="I10" i="3"/>
  <c r="H10" i="3"/>
  <c r="I9" i="3"/>
  <c r="H9" i="3"/>
  <c r="I8" i="3"/>
  <c r="H8" i="3"/>
  <c r="I7" i="3"/>
  <c r="I17" i="3" s="1"/>
  <c r="I18" i="3" s="1"/>
  <c r="H7" i="3"/>
  <c r="H17" i="3" s="1"/>
  <c r="H18" i="3" s="1"/>
  <c r="G2" i="3"/>
  <c r="I12" i="1"/>
  <c r="H13" i="1"/>
  <c r="I18" i="1"/>
  <c r="H18" i="1"/>
  <c r="I17" i="1"/>
  <c r="H17" i="1"/>
  <c r="I16" i="1"/>
  <c r="H16" i="1"/>
  <c r="I15" i="1"/>
  <c r="H15" i="1"/>
  <c r="I14" i="1"/>
  <c r="H14" i="1"/>
  <c r="I13" i="1"/>
  <c r="H12" i="1"/>
  <c r="I11" i="1"/>
  <c r="H11" i="1"/>
  <c r="I10" i="1"/>
  <c r="H10" i="1"/>
  <c r="H9" i="1"/>
  <c r="I9" i="1"/>
  <c r="H27" i="1"/>
  <c r="H26" i="1"/>
  <c r="H25" i="1"/>
  <c r="H24" i="1"/>
  <c r="D1378" i="1" l="1"/>
  <c r="D1350" i="1"/>
  <c r="D1322" i="1"/>
  <c r="D1294" i="1"/>
  <c r="D1266" i="1"/>
  <c r="D1210" i="1"/>
  <c r="D1182" i="1"/>
  <c r="D1154" i="1"/>
  <c r="D1126" i="1"/>
  <c r="D1098" i="1"/>
  <c r="D1070" i="1"/>
  <c r="D1014" i="1"/>
  <c r="D986" i="1"/>
  <c r="D958" i="1"/>
  <c r="D930" i="1"/>
  <c r="D902" i="1"/>
  <c r="D874" i="1"/>
  <c r="D846" i="1"/>
  <c r="D818" i="1"/>
  <c r="D790" i="1"/>
  <c r="D734" i="1"/>
  <c r="D678" i="1"/>
  <c r="D650" i="1"/>
  <c r="D622" i="1"/>
  <c r="D594" i="1"/>
  <c r="D538" i="1"/>
  <c r="D510" i="1"/>
  <c r="D454" i="1"/>
  <c r="D426" i="1"/>
  <c r="D398" i="1"/>
  <c r="D342" i="1"/>
  <c r="D314" i="1"/>
  <c r="D286" i="1"/>
  <c r="D258" i="1"/>
  <c r="D230" i="1"/>
  <c r="D202" i="1"/>
  <c r="D174" i="1"/>
  <c r="D146" i="1"/>
  <c r="D118" i="1"/>
  <c r="D90" i="1"/>
  <c r="D62" i="1"/>
  <c r="D34" i="1"/>
  <c r="F27" i="1"/>
  <c r="F26" i="1"/>
  <c r="F25" i="1"/>
  <c r="F24" i="1"/>
  <c r="F23" i="1"/>
  <c r="G4" i="1"/>
  <c r="H23" i="1" l="1"/>
  <c r="E28" i="1"/>
  <c r="F28" i="1" l="1"/>
  <c r="A21" i="1"/>
  <c r="H28" i="1" l="1"/>
  <c r="I29" i="1" s="1"/>
  <c r="G29" i="1" s="1"/>
  <c r="G19" i="1"/>
  <c r="G20" i="1" s="1"/>
  <c r="I19" i="1" l="1"/>
  <c r="I20" i="1" s="1"/>
  <c r="H19" i="1"/>
  <c r="H20" i="1" s="1"/>
  <c r="D6" i="1" l="1"/>
</calcChain>
</file>

<file path=xl/comments1.xml><?xml version="1.0" encoding="utf-8"?>
<comments xmlns="http://schemas.openxmlformats.org/spreadsheetml/2006/main">
  <authors>
    <author/>
    <author>Usuario</author>
    <author>Wilmer</author>
  </authors>
  <commentList>
    <comment ref="C5" authorId="0">
      <text>
        <r>
          <rPr>
            <sz val="10"/>
            <rFont val="Arial"/>
            <family val="2"/>
          </rPr>
          <t>TC=Tiempo Completo
TCO=Tiempo Comleto Ocasional
HC=Hora Cátedra
MT=Medio Tiempo
MTO=Medio Tiempo Ocasional</t>
        </r>
      </text>
    </comment>
    <comment ref="D5" authorId="0">
      <text>
        <r>
          <rPr>
            <sz val="10"/>
            <rFont val="Arial"/>
            <family val="2"/>
          </rPr>
          <t>El total de Responsabilidad es calculado automáticamente</t>
        </r>
      </text>
    </comment>
    <comment ref="D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8" authorId="1">
      <text>
        <r>
          <rPr>
            <b/>
            <sz val="9"/>
            <color indexed="81"/>
            <rFont val="Tahoma"/>
            <family val="2"/>
          </rPr>
          <t>Usuario:</t>
        </r>
        <r>
          <rPr>
            <sz val="9"/>
            <color indexed="81"/>
            <rFont val="Tahoma"/>
            <family val="2"/>
          </rPr>
          <t xml:space="preserve">
Cantidad de estudiantes matriculados</t>
        </r>
      </text>
    </comment>
    <comment ref="F8" authorId="0">
      <text>
        <r>
          <rPr>
            <sz val="8"/>
            <color indexed="8"/>
            <rFont val="Tahoma"/>
            <family val="2"/>
          </rPr>
          <t>TIPO GRUPO:
Normal
Dirigido
Laboratorio
Compartido (cuando mas de un docente dictan en el mismo grupo)</t>
        </r>
      </text>
    </comment>
    <comment ref="E22" authorId="2">
      <text>
        <r>
          <rPr>
            <b/>
            <sz val="9"/>
            <color indexed="81"/>
            <rFont val="Tahoma"/>
            <family val="2"/>
          </rPr>
          <t>Usuario:</t>
        </r>
        <r>
          <rPr>
            <sz val="9"/>
            <color indexed="81"/>
            <rFont val="Tahoma"/>
            <family val="2"/>
          </rPr>
          <t xml:space="preserve">
Horas semanales de la Jornada Laboral dedicadas a la actividad</t>
        </r>
      </text>
    </comment>
    <comment ref="C33" authorId="0">
      <text>
        <r>
          <rPr>
            <sz val="10"/>
            <rFont val="Arial"/>
            <family val="2"/>
          </rPr>
          <t>TC=Tiempo Completo
TCO=Tiempo Comleto Ocasional
HC=Hora Cátedra
MT=Medio Tiempo
MTO=Medio Tiempo Ocasional</t>
        </r>
      </text>
    </comment>
    <comment ref="D33" authorId="0">
      <text>
        <r>
          <rPr>
            <sz val="10"/>
            <rFont val="Arial"/>
            <family val="2"/>
          </rPr>
          <t>El total de Responsabilidad es calculado automáticamente</t>
        </r>
      </text>
    </comment>
    <comment ref="D3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36" authorId="1">
      <text>
        <r>
          <rPr>
            <b/>
            <sz val="9"/>
            <color indexed="81"/>
            <rFont val="Tahoma"/>
            <family val="2"/>
          </rPr>
          <t>Usuario:</t>
        </r>
        <r>
          <rPr>
            <sz val="9"/>
            <color indexed="81"/>
            <rFont val="Tahoma"/>
            <family val="2"/>
          </rPr>
          <t xml:space="preserve">
Cantidad de estudiantes matriculados</t>
        </r>
      </text>
    </comment>
    <comment ref="F36" authorId="0">
      <text>
        <r>
          <rPr>
            <sz val="8"/>
            <color indexed="8"/>
            <rFont val="Tahoma"/>
            <family val="2"/>
          </rPr>
          <t>TIPO GRUPO:
Normal
Dirigido
Laboratorio
Compartido (cuando mas de un docente dictan en el mismo grupo)</t>
        </r>
      </text>
    </comment>
    <comment ref="E50" authorId="2">
      <text>
        <r>
          <rPr>
            <b/>
            <sz val="9"/>
            <color indexed="81"/>
            <rFont val="Tahoma"/>
            <family val="2"/>
          </rPr>
          <t>Usuario:</t>
        </r>
        <r>
          <rPr>
            <sz val="9"/>
            <color indexed="81"/>
            <rFont val="Tahoma"/>
            <family val="2"/>
          </rPr>
          <t xml:space="preserve">
Horas semanales de la Jornada Laboral dedicadas a la actividad</t>
        </r>
      </text>
    </comment>
    <comment ref="C61" authorId="0">
      <text>
        <r>
          <rPr>
            <sz val="10"/>
            <rFont val="Arial"/>
            <family val="2"/>
          </rPr>
          <t>TC=Tiempo Completo
TCO=Tiempo Comleto Ocasional
HC=Hora Cátedra
MT=Medio Tiempo
MTO=Medio Tiempo Ocasional</t>
        </r>
      </text>
    </comment>
    <comment ref="D61" authorId="0">
      <text>
        <r>
          <rPr>
            <sz val="10"/>
            <rFont val="Arial"/>
            <family val="2"/>
          </rPr>
          <t>El total de Responsabilidad es calculado automáticamente</t>
        </r>
      </text>
    </comment>
    <comment ref="D6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64" authorId="1">
      <text>
        <r>
          <rPr>
            <b/>
            <sz val="9"/>
            <color indexed="81"/>
            <rFont val="Tahoma"/>
            <family val="2"/>
          </rPr>
          <t>Usuario:</t>
        </r>
        <r>
          <rPr>
            <sz val="9"/>
            <color indexed="81"/>
            <rFont val="Tahoma"/>
            <family val="2"/>
          </rPr>
          <t xml:space="preserve">
Cantidad de estudiantes matriculados</t>
        </r>
      </text>
    </comment>
    <comment ref="F64" authorId="0">
      <text>
        <r>
          <rPr>
            <sz val="8"/>
            <color indexed="8"/>
            <rFont val="Tahoma"/>
            <family val="2"/>
          </rPr>
          <t>TIPO GRUPO:
Normal
Dirigido
Laboratorio
Compartido (cuando mas de un docente dictan en el mismo grupo)</t>
        </r>
      </text>
    </comment>
    <comment ref="E78" authorId="2">
      <text>
        <r>
          <rPr>
            <b/>
            <sz val="9"/>
            <color indexed="81"/>
            <rFont val="Tahoma"/>
            <family val="2"/>
          </rPr>
          <t>Usuario:</t>
        </r>
        <r>
          <rPr>
            <sz val="9"/>
            <color indexed="81"/>
            <rFont val="Tahoma"/>
            <family val="2"/>
          </rPr>
          <t xml:space="preserve">
Horas semanales de la Jornada Laboral dedicadas a la actividad</t>
        </r>
      </text>
    </comment>
    <comment ref="C89" authorId="0">
      <text>
        <r>
          <rPr>
            <sz val="10"/>
            <rFont val="Arial"/>
            <family val="2"/>
          </rPr>
          <t>TC=Tiempo Completo
TCO=Tiempo Comleto Ocasional
HC=Hora Cátedra
MT=Medio Tiempo
MTO=Medio Tiempo Ocasional</t>
        </r>
      </text>
    </comment>
    <comment ref="D89" authorId="0">
      <text>
        <r>
          <rPr>
            <sz val="10"/>
            <rFont val="Arial"/>
            <family val="2"/>
          </rPr>
          <t>El total de Responsabilidad es calculado automáticamente</t>
        </r>
      </text>
    </comment>
    <comment ref="D9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92" authorId="1">
      <text>
        <r>
          <rPr>
            <b/>
            <sz val="9"/>
            <color indexed="81"/>
            <rFont val="Tahoma"/>
            <family val="2"/>
          </rPr>
          <t>Usuario:</t>
        </r>
        <r>
          <rPr>
            <sz val="9"/>
            <color indexed="81"/>
            <rFont val="Tahoma"/>
            <family val="2"/>
          </rPr>
          <t xml:space="preserve">
Cantidad de estudiantes matriculados</t>
        </r>
      </text>
    </comment>
    <comment ref="F92" authorId="0">
      <text>
        <r>
          <rPr>
            <sz val="8"/>
            <color indexed="8"/>
            <rFont val="Tahoma"/>
            <family val="2"/>
          </rPr>
          <t>TIPO GRUPO:
Normal
Dirigido
Laboratorio
Compartido (cuando mas de un docente dictan en el mismo grupo)</t>
        </r>
      </text>
    </comment>
    <comment ref="E106" authorId="2">
      <text>
        <r>
          <rPr>
            <b/>
            <sz val="9"/>
            <color indexed="81"/>
            <rFont val="Tahoma"/>
            <family val="2"/>
          </rPr>
          <t>Usuario:</t>
        </r>
        <r>
          <rPr>
            <sz val="9"/>
            <color indexed="81"/>
            <rFont val="Tahoma"/>
            <family val="2"/>
          </rPr>
          <t xml:space="preserve">
Horas semanales de la Jornada Laboral dedicadas a la actividad</t>
        </r>
      </text>
    </comment>
    <comment ref="C117" authorId="0">
      <text>
        <r>
          <rPr>
            <sz val="10"/>
            <rFont val="Arial"/>
            <family val="2"/>
          </rPr>
          <t>TC=Tiempo Completo
TCO=Tiempo Comleto Ocasional
HC=Hora Cátedra
MT=Medio Tiempo
MTO=Medio Tiempo Ocasional</t>
        </r>
      </text>
    </comment>
    <comment ref="D117" authorId="0">
      <text>
        <r>
          <rPr>
            <sz val="10"/>
            <rFont val="Arial"/>
            <family val="2"/>
          </rPr>
          <t>El total de Responsabilidad es calculado automáticamente</t>
        </r>
      </text>
    </comment>
    <comment ref="D12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20" authorId="1">
      <text>
        <r>
          <rPr>
            <b/>
            <sz val="9"/>
            <color indexed="81"/>
            <rFont val="Tahoma"/>
            <family val="2"/>
          </rPr>
          <t>Usuario:</t>
        </r>
        <r>
          <rPr>
            <sz val="9"/>
            <color indexed="81"/>
            <rFont val="Tahoma"/>
            <family val="2"/>
          </rPr>
          <t xml:space="preserve">
Cantidad de estudiantes matriculados</t>
        </r>
      </text>
    </comment>
    <comment ref="F120" authorId="0">
      <text>
        <r>
          <rPr>
            <sz val="8"/>
            <color indexed="8"/>
            <rFont val="Tahoma"/>
            <family val="2"/>
          </rPr>
          <t>TIPO GRUPO:
Normal
Dirigido
Laboratorio
Compartido (cuando mas de un docente dictan en el mismo grupo)</t>
        </r>
      </text>
    </comment>
    <comment ref="E134" authorId="2">
      <text>
        <r>
          <rPr>
            <b/>
            <sz val="9"/>
            <color indexed="81"/>
            <rFont val="Tahoma"/>
            <family val="2"/>
          </rPr>
          <t>Usuario:</t>
        </r>
        <r>
          <rPr>
            <sz val="9"/>
            <color indexed="81"/>
            <rFont val="Tahoma"/>
            <family val="2"/>
          </rPr>
          <t xml:space="preserve">
Horas semanales de la Jornada Laboral dedicadas a la actividad</t>
        </r>
      </text>
    </comment>
    <comment ref="C145" authorId="0">
      <text>
        <r>
          <rPr>
            <sz val="10"/>
            <rFont val="Arial"/>
            <family val="2"/>
          </rPr>
          <t>TC=Tiempo Completo
TCO=Tiempo Comleto Ocasional
HC=Hora Cátedra
MT=Medio Tiempo
MTO=Medio Tiempo Ocasional</t>
        </r>
      </text>
    </comment>
    <comment ref="D145" authorId="0">
      <text>
        <r>
          <rPr>
            <sz val="10"/>
            <rFont val="Arial"/>
            <family val="2"/>
          </rPr>
          <t>El total de Responsabilidad es calculado automáticamente</t>
        </r>
      </text>
    </comment>
    <comment ref="D14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48" authorId="1">
      <text>
        <r>
          <rPr>
            <b/>
            <sz val="9"/>
            <color indexed="81"/>
            <rFont val="Tahoma"/>
            <family val="2"/>
          </rPr>
          <t>Usuario:</t>
        </r>
        <r>
          <rPr>
            <sz val="9"/>
            <color indexed="81"/>
            <rFont val="Tahoma"/>
            <family val="2"/>
          </rPr>
          <t xml:space="preserve">
Cantidad de estudiantes matriculados</t>
        </r>
      </text>
    </comment>
    <comment ref="F148" authorId="0">
      <text>
        <r>
          <rPr>
            <sz val="8"/>
            <color indexed="8"/>
            <rFont val="Tahoma"/>
            <family val="2"/>
          </rPr>
          <t>TIPO GRUPO:
Normal
Dirigido
Laboratorio
Compartido (cuando mas de un docente dictan en el mismo grupo)</t>
        </r>
      </text>
    </comment>
    <comment ref="E162" authorId="2">
      <text>
        <r>
          <rPr>
            <b/>
            <sz val="9"/>
            <color indexed="81"/>
            <rFont val="Tahoma"/>
            <family val="2"/>
          </rPr>
          <t>Usuario:</t>
        </r>
        <r>
          <rPr>
            <sz val="9"/>
            <color indexed="81"/>
            <rFont val="Tahoma"/>
            <family val="2"/>
          </rPr>
          <t xml:space="preserve">
Horas semanales de la Jornada Laboral dedicadas a la actividad</t>
        </r>
      </text>
    </comment>
    <comment ref="C173" authorId="0">
      <text>
        <r>
          <rPr>
            <sz val="10"/>
            <rFont val="Arial"/>
            <family val="2"/>
          </rPr>
          <t>TC=Tiempo Completo
TCO=Tiempo Comleto Ocasional
HC=Hora Cátedra
MT=Medio Tiempo
MTO=Medio Tiempo Ocasional</t>
        </r>
      </text>
    </comment>
    <comment ref="D173" authorId="0">
      <text>
        <r>
          <rPr>
            <sz val="10"/>
            <rFont val="Arial"/>
            <family val="2"/>
          </rPr>
          <t>El total de Responsabilidad es calculado automáticamente</t>
        </r>
      </text>
    </comment>
    <comment ref="D17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76" authorId="1">
      <text>
        <r>
          <rPr>
            <b/>
            <sz val="9"/>
            <color indexed="81"/>
            <rFont val="Tahoma"/>
            <family val="2"/>
          </rPr>
          <t>Usuario:</t>
        </r>
        <r>
          <rPr>
            <sz val="9"/>
            <color indexed="81"/>
            <rFont val="Tahoma"/>
            <family val="2"/>
          </rPr>
          <t xml:space="preserve">
Cantidad de estudiantes matriculados</t>
        </r>
      </text>
    </comment>
    <comment ref="F176" authorId="0">
      <text>
        <r>
          <rPr>
            <sz val="8"/>
            <color indexed="8"/>
            <rFont val="Tahoma"/>
            <family val="2"/>
          </rPr>
          <t>TIPO GRUPO:
Normal
Dirigido
Laboratorio
Compartido (cuando mas de un docente dictan en el mismo grupo)</t>
        </r>
      </text>
    </comment>
    <comment ref="E190" authorId="2">
      <text>
        <r>
          <rPr>
            <b/>
            <sz val="9"/>
            <color indexed="81"/>
            <rFont val="Tahoma"/>
            <family val="2"/>
          </rPr>
          <t>Usuario:</t>
        </r>
        <r>
          <rPr>
            <sz val="9"/>
            <color indexed="81"/>
            <rFont val="Tahoma"/>
            <family val="2"/>
          </rPr>
          <t xml:space="preserve">
Horas semanales de la Jornada Laboral dedicadas a la actividad</t>
        </r>
      </text>
    </comment>
    <comment ref="C201" authorId="0">
      <text>
        <r>
          <rPr>
            <sz val="10"/>
            <rFont val="Arial"/>
            <family val="2"/>
          </rPr>
          <t>TC=Tiempo Completo
TCO=Tiempo Comleto Ocasional
HC=Hora Cátedra
MT=Medio Tiempo
MTO=Medio Tiempo Ocasional</t>
        </r>
      </text>
    </comment>
    <comment ref="D201" authorId="0">
      <text>
        <r>
          <rPr>
            <sz val="10"/>
            <rFont val="Arial"/>
            <family val="2"/>
          </rPr>
          <t>El total de Responsabilidad es calculado automáticamente</t>
        </r>
      </text>
    </comment>
    <comment ref="D20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204" authorId="1">
      <text>
        <r>
          <rPr>
            <b/>
            <sz val="9"/>
            <color indexed="81"/>
            <rFont val="Tahoma"/>
            <family val="2"/>
          </rPr>
          <t>Usuario:</t>
        </r>
        <r>
          <rPr>
            <sz val="9"/>
            <color indexed="81"/>
            <rFont val="Tahoma"/>
            <family val="2"/>
          </rPr>
          <t xml:space="preserve">
Cantidad de estudiantes matriculados</t>
        </r>
      </text>
    </comment>
    <comment ref="F204" authorId="0">
      <text>
        <r>
          <rPr>
            <sz val="8"/>
            <color indexed="8"/>
            <rFont val="Tahoma"/>
            <family val="2"/>
          </rPr>
          <t>TIPO GRUPO:
Normal
Dirigido
Laboratorio
Compartido (cuando mas de un docente dictan en el mismo grupo)</t>
        </r>
      </text>
    </comment>
    <comment ref="E218" authorId="2">
      <text>
        <r>
          <rPr>
            <b/>
            <sz val="9"/>
            <color indexed="81"/>
            <rFont val="Tahoma"/>
            <family val="2"/>
          </rPr>
          <t>Usuario:</t>
        </r>
        <r>
          <rPr>
            <sz val="9"/>
            <color indexed="81"/>
            <rFont val="Tahoma"/>
            <family val="2"/>
          </rPr>
          <t xml:space="preserve">
Horas semanales de la Jornada Laboral dedicadas a la actividad</t>
        </r>
      </text>
    </comment>
    <comment ref="C229" authorId="0">
      <text>
        <r>
          <rPr>
            <sz val="10"/>
            <rFont val="Arial"/>
            <family val="2"/>
          </rPr>
          <t>TC=Tiempo Completo
TCO=Tiempo Comleto Ocasional
HC=Hora Cátedra
MT=Medio Tiempo
MTO=Medio Tiempo Ocasional</t>
        </r>
      </text>
    </comment>
    <comment ref="D229" authorId="0">
      <text>
        <r>
          <rPr>
            <sz val="10"/>
            <rFont val="Arial"/>
            <family val="2"/>
          </rPr>
          <t>El total de Responsabilidad es calculado automáticamente</t>
        </r>
      </text>
    </comment>
    <comment ref="D23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232" authorId="1">
      <text>
        <r>
          <rPr>
            <b/>
            <sz val="9"/>
            <color indexed="81"/>
            <rFont val="Tahoma"/>
            <family val="2"/>
          </rPr>
          <t>Usuario:</t>
        </r>
        <r>
          <rPr>
            <sz val="9"/>
            <color indexed="81"/>
            <rFont val="Tahoma"/>
            <family val="2"/>
          </rPr>
          <t xml:space="preserve">
Cantidad de estudiantes matriculados</t>
        </r>
      </text>
    </comment>
    <comment ref="F232" authorId="0">
      <text>
        <r>
          <rPr>
            <sz val="8"/>
            <color indexed="8"/>
            <rFont val="Tahoma"/>
            <family val="2"/>
          </rPr>
          <t>TIPO GRUPO:
Normal
Dirigido
Laboratorio
Compartido (cuando mas de un docente dictan en el mismo grupo)</t>
        </r>
      </text>
    </comment>
    <comment ref="E246" authorId="2">
      <text>
        <r>
          <rPr>
            <b/>
            <sz val="9"/>
            <color indexed="81"/>
            <rFont val="Tahoma"/>
            <family val="2"/>
          </rPr>
          <t>Usuario:</t>
        </r>
        <r>
          <rPr>
            <sz val="9"/>
            <color indexed="81"/>
            <rFont val="Tahoma"/>
            <family val="2"/>
          </rPr>
          <t xml:space="preserve">
Horas semanales de la Jornada Laboral dedicadas a la actividad</t>
        </r>
      </text>
    </comment>
    <comment ref="C257" authorId="0">
      <text>
        <r>
          <rPr>
            <sz val="10"/>
            <rFont val="Arial"/>
            <family val="2"/>
          </rPr>
          <t>TC=Tiempo Completo
TCO=Tiempo Comleto Ocasional
HC=Hora Cátedra
MT=Medio Tiempo
MTO=Medio Tiempo Ocasional</t>
        </r>
      </text>
    </comment>
    <comment ref="D257" authorId="0">
      <text>
        <r>
          <rPr>
            <sz val="10"/>
            <rFont val="Arial"/>
            <family val="2"/>
          </rPr>
          <t>El total de Responsabilidad es calculado automáticamente</t>
        </r>
      </text>
    </comment>
    <comment ref="D26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260" authorId="1">
      <text>
        <r>
          <rPr>
            <b/>
            <sz val="9"/>
            <color indexed="81"/>
            <rFont val="Tahoma"/>
            <family val="2"/>
          </rPr>
          <t>Usuario:</t>
        </r>
        <r>
          <rPr>
            <sz val="9"/>
            <color indexed="81"/>
            <rFont val="Tahoma"/>
            <family val="2"/>
          </rPr>
          <t xml:space="preserve">
Cantidad de estudiantes matriculados</t>
        </r>
      </text>
    </comment>
    <comment ref="F260" authorId="0">
      <text>
        <r>
          <rPr>
            <sz val="8"/>
            <color indexed="8"/>
            <rFont val="Tahoma"/>
            <family val="2"/>
          </rPr>
          <t>TIPO GRUPO:
Normal
Dirigido
Laboratorio
Compartido (cuando mas de un docente dictan en el mismo grupo)</t>
        </r>
      </text>
    </comment>
    <comment ref="E274" authorId="2">
      <text>
        <r>
          <rPr>
            <b/>
            <sz val="9"/>
            <color indexed="81"/>
            <rFont val="Tahoma"/>
            <family val="2"/>
          </rPr>
          <t>Usuario:</t>
        </r>
        <r>
          <rPr>
            <sz val="9"/>
            <color indexed="81"/>
            <rFont val="Tahoma"/>
            <family val="2"/>
          </rPr>
          <t xml:space="preserve">
Horas semanales de la Jornada Laboral dedicadas a la actividad</t>
        </r>
      </text>
    </comment>
    <comment ref="C285" authorId="0">
      <text>
        <r>
          <rPr>
            <sz val="10"/>
            <rFont val="Arial"/>
            <family val="2"/>
          </rPr>
          <t>TC=Tiempo Completo
TCO=Tiempo Comleto Ocasional
HC=Hora Cátedra
MT=Medio Tiempo
MTO=Medio Tiempo Ocasional</t>
        </r>
      </text>
    </comment>
    <comment ref="D285" authorId="0">
      <text>
        <r>
          <rPr>
            <sz val="10"/>
            <rFont val="Arial"/>
            <family val="2"/>
          </rPr>
          <t>El total de Responsabilidad es calculado automáticamente</t>
        </r>
      </text>
    </comment>
    <comment ref="D28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288" authorId="1">
      <text>
        <r>
          <rPr>
            <b/>
            <sz val="9"/>
            <color indexed="81"/>
            <rFont val="Tahoma"/>
            <family val="2"/>
          </rPr>
          <t>Usuario:</t>
        </r>
        <r>
          <rPr>
            <sz val="9"/>
            <color indexed="81"/>
            <rFont val="Tahoma"/>
            <family val="2"/>
          </rPr>
          <t xml:space="preserve">
Cantidad de estudiantes matriculados</t>
        </r>
      </text>
    </comment>
    <comment ref="F288" authorId="0">
      <text>
        <r>
          <rPr>
            <sz val="8"/>
            <color indexed="8"/>
            <rFont val="Tahoma"/>
            <family val="2"/>
          </rPr>
          <t>TIPO GRUPO:
Normal
Dirigido
Laboratorio
Compartido (cuando mas de un docente dictan en el mismo grupo)</t>
        </r>
      </text>
    </comment>
    <comment ref="E302" authorId="2">
      <text>
        <r>
          <rPr>
            <b/>
            <sz val="9"/>
            <color indexed="81"/>
            <rFont val="Tahoma"/>
            <family val="2"/>
          </rPr>
          <t>Usuario:</t>
        </r>
        <r>
          <rPr>
            <sz val="9"/>
            <color indexed="81"/>
            <rFont val="Tahoma"/>
            <family val="2"/>
          </rPr>
          <t xml:space="preserve">
Horas semanales de la Jornada Laboral dedicadas a la actividad</t>
        </r>
      </text>
    </comment>
    <comment ref="C313" authorId="0">
      <text>
        <r>
          <rPr>
            <sz val="10"/>
            <rFont val="Arial"/>
            <family val="2"/>
          </rPr>
          <t>TC=Tiempo Completo
TCO=Tiempo Comleto Ocasional
HC=Hora Cátedra
MT=Medio Tiempo
MTO=Medio Tiempo Ocasional</t>
        </r>
      </text>
    </comment>
    <comment ref="D313" authorId="0">
      <text>
        <r>
          <rPr>
            <sz val="10"/>
            <rFont val="Arial"/>
            <family val="2"/>
          </rPr>
          <t>El total de Responsabilidad es calculado automáticamente</t>
        </r>
      </text>
    </comment>
    <comment ref="D31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316" authorId="1">
      <text>
        <r>
          <rPr>
            <b/>
            <sz val="9"/>
            <color indexed="81"/>
            <rFont val="Tahoma"/>
            <family val="2"/>
          </rPr>
          <t>Usuario:</t>
        </r>
        <r>
          <rPr>
            <sz val="9"/>
            <color indexed="81"/>
            <rFont val="Tahoma"/>
            <family val="2"/>
          </rPr>
          <t xml:space="preserve">
Cantidad de estudiantes matriculados</t>
        </r>
      </text>
    </comment>
    <comment ref="F316" authorId="0">
      <text>
        <r>
          <rPr>
            <sz val="8"/>
            <color indexed="8"/>
            <rFont val="Tahoma"/>
            <family val="2"/>
          </rPr>
          <t>TIPO GRUPO:
Normal
Dirigido
Laboratorio
Compartido (cuando mas de un docente dictan en el mismo grupo)</t>
        </r>
      </text>
    </comment>
    <comment ref="E330" authorId="2">
      <text>
        <r>
          <rPr>
            <b/>
            <sz val="9"/>
            <color indexed="81"/>
            <rFont val="Tahoma"/>
            <family val="2"/>
          </rPr>
          <t>Usuario:</t>
        </r>
        <r>
          <rPr>
            <sz val="9"/>
            <color indexed="81"/>
            <rFont val="Tahoma"/>
            <family val="2"/>
          </rPr>
          <t xml:space="preserve">
Horas semanales de la Jornada Laboral dedicadas a la actividad</t>
        </r>
      </text>
    </comment>
    <comment ref="C341" authorId="0">
      <text>
        <r>
          <rPr>
            <sz val="10"/>
            <rFont val="Arial"/>
            <family val="2"/>
          </rPr>
          <t>TC=Tiempo Completo
TCO=Tiempo Comleto Ocasional
HC=Hora Cátedra
MT=Medio Tiempo
MTO=Medio Tiempo Ocasional</t>
        </r>
      </text>
    </comment>
    <comment ref="D341" authorId="0">
      <text>
        <r>
          <rPr>
            <sz val="10"/>
            <rFont val="Arial"/>
            <family val="2"/>
          </rPr>
          <t>El total de Responsabilidad es calculado automáticamente</t>
        </r>
      </text>
    </comment>
    <comment ref="D34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344" authorId="1">
      <text>
        <r>
          <rPr>
            <b/>
            <sz val="9"/>
            <color indexed="81"/>
            <rFont val="Tahoma"/>
            <family val="2"/>
          </rPr>
          <t>Usuario:</t>
        </r>
        <r>
          <rPr>
            <sz val="9"/>
            <color indexed="81"/>
            <rFont val="Tahoma"/>
            <family val="2"/>
          </rPr>
          <t xml:space="preserve">
Cantidad de estudiantes matriculados</t>
        </r>
      </text>
    </comment>
    <comment ref="F344" authorId="0">
      <text>
        <r>
          <rPr>
            <sz val="8"/>
            <color indexed="8"/>
            <rFont val="Tahoma"/>
            <family val="2"/>
          </rPr>
          <t>TIPO GRUPO:
Normal
Dirigido
Laboratorio
Compartido (cuando mas de un docente dictan en el mismo grupo)</t>
        </r>
      </text>
    </comment>
    <comment ref="E358" authorId="2">
      <text>
        <r>
          <rPr>
            <b/>
            <sz val="9"/>
            <color indexed="81"/>
            <rFont val="Tahoma"/>
            <family val="2"/>
          </rPr>
          <t>Usuario:</t>
        </r>
        <r>
          <rPr>
            <sz val="9"/>
            <color indexed="81"/>
            <rFont val="Tahoma"/>
            <family val="2"/>
          </rPr>
          <t xml:space="preserve">
Horas semanales de la Jornada Laboral dedicadas a la actividad</t>
        </r>
      </text>
    </comment>
    <comment ref="C369" authorId="0">
      <text>
        <r>
          <rPr>
            <sz val="10"/>
            <rFont val="Arial"/>
            <family val="2"/>
          </rPr>
          <t>TC=Tiempo Completo
TCO=Tiempo Comleto Ocasional
HC=Hora Cátedra
MT=Medio Tiempo
MTO=Medio Tiempo Ocasional</t>
        </r>
      </text>
    </comment>
    <comment ref="D369" authorId="0">
      <text>
        <r>
          <rPr>
            <sz val="10"/>
            <rFont val="Arial"/>
            <family val="2"/>
          </rPr>
          <t>El total de Responsabilidad es calculado automáticamente</t>
        </r>
      </text>
    </comment>
    <comment ref="D37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372" authorId="1">
      <text>
        <r>
          <rPr>
            <b/>
            <sz val="9"/>
            <color indexed="81"/>
            <rFont val="Tahoma"/>
            <family val="2"/>
          </rPr>
          <t>Usuario:</t>
        </r>
        <r>
          <rPr>
            <sz val="9"/>
            <color indexed="81"/>
            <rFont val="Tahoma"/>
            <family val="2"/>
          </rPr>
          <t xml:space="preserve">
Cantidad de estudiantes matriculados</t>
        </r>
      </text>
    </comment>
    <comment ref="F372" authorId="0">
      <text>
        <r>
          <rPr>
            <sz val="8"/>
            <color indexed="8"/>
            <rFont val="Tahoma"/>
            <family val="2"/>
          </rPr>
          <t>TIPO GRUPO:
Normal
Dirigido
Laboratorio
Compartido (cuando mas de un docente dictan en el mismo grupo)</t>
        </r>
      </text>
    </comment>
    <comment ref="E386" authorId="2">
      <text>
        <r>
          <rPr>
            <b/>
            <sz val="9"/>
            <color indexed="81"/>
            <rFont val="Tahoma"/>
            <family val="2"/>
          </rPr>
          <t>Usuario:</t>
        </r>
        <r>
          <rPr>
            <sz val="9"/>
            <color indexed="81"/>
            <rFont val="Tahoma"/>
            <family val="2"/>
          </rPr>
          <t xml:space="preserve">
Horas semanales de la Jornada Laboral dedicadas a la actividad</t>
        </r>
      </text>
    </comment>
    <comment ref="C397" authorId="0">
      <text>
        <r>
          <rPr>
            <sz val="10"/>
            <rFont val="Arial"/>
            <family val="2"/>
          </rPr>
          <t>TC=Tiempo Completo
TCO=Tiempo Comleto Ocasional
HC=Hora Cátedra
MT=Medio Tiempo
MTO=Medio Tiempo Ocasional</t>
        </r>
      </text>
    </comment>
    <comment ref="D397" authorId="0">
      <text>
        <r>
          <rPr>
            <sz val="10"/>
            <rFont val="Arial"/>
            <family val="2"/>
          </rPr>
          <t>El total de Responsabilidad es calculado automáticamente</t>
        </r>
      </text>
    </comment>
    <comment ref="D40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400" authorId="1">
      <text>
        <r>
          <rPr>
            <b/>
            <sz val="9"/>
            <color indexed="81"/>
            <rFont val="Tahoma"/>
            <family val="2"/>
          </rPr>
          <t>Usuario:</t>
        </r>
        <r>
          <rPr>
            <sz val="9"/>
            <color indexed="81"/>
            <rFont val="Tahoma"/>
            <family val="2"/>
          </rPr>
          <t xml:space="preserve">
Cantidad de estudiantes matriculados</t>
        </r>
      </text>
    </comment>
    <comment ref="F400" authorId="0">
      <text>
        <r>
          <rPr>
            <sz val="8"/>
            <color indexed="8"/>
            <rFont val="Tahoma"/>
            <family val="2"/>
          </rPr>
          <t>TIPO GRUPO:
Normal
Dirigido
Laboratorio
Compartido (cuando mas de un docente dictan en el mismo grupo)</t>
        </r>
      </text>
    </comment>
    <comment ref="E414" authorId="2">
      <text>
        <r>
          <rPr>
            <b/>
            <sz val="9"/>
            <color indexed="81"/>
            <rFont val="Tahoma"/>
            <family val="2"/>
          </rPr>
          <t>Usuario:</t>
        </r>
        <r>
          <rPr>
            <sz val="9"/>
            <color indexed="81"/>
            <rFont val="Tahoma"/>
            <family val="2"/>
          </rPr>
          <t xml:space="preserve">
Horas semanales de la Jornada Laboral dedicadas a la actividad</t>
        </r>
      </text>
    </comment>
    <comment ref="C425" authorId="0">
      <text>
        <r>
          <rPr>
            <sz val="10"/>
            <rFont val="Arial"/>
            <family val="2"/>
          </rPr>
          <t>TC=Tiempo Completo
TCO=Tiempo Comleto Ocasional
HC=Hora Cátedra
MT=Medio Tiempo
MTO=Medio Tiempo Ocasional</t>
        </r>
      </text>
    </comment>
    <comment ref="D425" authorId="0">
      <text>
        <r>
          <rPr>
            <sz val="10"/>
            <rFont val="Arial"/>
            <family val="2"/>
          </rPr>
          <t>El total de Responsabilidad es calculado automáticamente</t>
        </r>
      </text>
    </comment>
    <comment ref="D42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428" authorId="1">
      <text>
        <r>
          <rPr>
            <b/>
            <sz val="9"/>
            <color indexed="81"/>
            <rFont val="Tahoma"/>
            <family val="2"/>
          </rPr>
          <t>Usuario:</t>
        </r>
        <r>
          <rPr>
            <sz val="9"/>
            <color indexed="81"/>
            <rFont val="Tahoma"/>
            <family val="2"/>
          </rPr>
          <t xml:space="preserve">
Cantidad de estudiantes matriculados</t>
        </r>
      </text>
    </comment>
    <comment ref="F428" authorId="0">
      <text>
        <r>
          <rPr>
            <sz val="8"/>
            <color indexed="8"/>
            <rFont val="Tahoma"/>
            <family val="2"/>
          </rPr>
          <t>TIPO GRUPO:
Normal
Dirigido
Laboratorio
Compartido (cuando mas de un docente dictan en el mismo grupo)</t>
        </r>
      </text>
    </comment>
    <comment ref="E442" authorId="2">
      <text>
        <r>
          <rPr>
            <b/>
            <sz val="9"/>
            <color indexed="81"/>
            <rFont val="Tahoma"/>
            <family val="2"/>
          </rPr>
          <t>Usuario:</t>
        </r>
        <r>
          <rPr>
            <sz val="9"/>
            <color indexed="81"/>
            <rFont val="Tahoma"/>
            <family val="2"/>
          </rPr>
          <t xml:space="preserve">
Horas semanales de la Jornada Laboral dedicadas a la actividad</t>
        </r>
      </text>
    </comment>
    <comment ref="C453" authorId="0">
      <text>
        <r>
          <rPr>
            <sz val="10"/>
            <rFont val="Arial"/>
            <family val="2"/>
          </rPr>
          <t>TC=Tiempo Completo
TCO=Tiempo Comleto Ocasional
HC=Hora Cátedra
MT=Medio Tiempo
MTO=Medio Tiempo Ocasional</t>
        </r>
      </text>
    </comment>
    <comment ref="D453" authorId="0">
      <text>
        <r>
          <rPr>
            <sz val="10"/>
            <rFont val="Arial"/>
            <family val="2"/>
          </rPr>
          <t>El total de Responsabilidad es calculado automáticamente</t>
        </r>
      </text>
    </comment>
    <comment ref="D45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456" authorId="1">
      <text>
        <r>
          <rPr>
            <b/>
            <sz val="9"/>
            <color indexed="81"/>
            <rFont val="Tahoma"/>
            <family val="2"/>
          </rPr>
          <t>Usuario:</t>
        </r>
        <r>
          <rPr>
            <sz val="9"/>
            <color indexed="81"/>
            <rFont val="Tahoma"/>
            <family val="2"/>
          </rPr>
          <t xml:space="preserve">
Cantidad de estudiantes matriculados</t>
        </r>
      </text>
    </comment>
    <comment ref="F456" authorId="0">
      <text>
        <r>
          <rPr>
            <sz val="8"/>
            <color indexed="8"/>
            <rFont val="Tahoma"/>
            <family val="2"/>
          </rPr>
          <t>TIPO GRUPO:
Normal
Dirigido
Laboratorio
Compartido (cuando mas de un docente dictan en el mismo grupo)</t>
        </r>
      </text>
    </comment>
    <comment ref="E470" authorId="2">
      <text>
        <r>
          <rPr>
            <b/>
            <sz val="9"/>
            <color indexed="81"/>
            <rFont val="Tahoma"/>
            <family val="2"/>
          </rPr>
          <t>Usuario:</t>
        </r>
        <r>
          <rPr>
            <sz val="9"/>
            <color indexed="81"/>
            <rFont val="Tahoma"/>
            <family val="2"/>
          </rPr>
          <t xml:space="preserve">
Horas semanales de la Jornada Laboral dedicadas a la actividad</t>
        </r>
      </text>
    </comment>
    <comment ref="C481" authorId="0">
      <text>
        <r>
          <rPr>
            <sz val="10"/>
            <rFont val="Arial"/>
            <family val="2"/>
          </rPr>
          <t>TC=Tiempo Completo
TCO=Tiempo Comleto Ocasional
HC=Hora Cátedra
MT=Medio Tiempo
MTO=Medio Tiempo Ocasional</t>
        </r>
      </text>
    </comment>
    <comment ref="D481" authorId="0">
      <text>
        <r>
          <rPr>
            <sz val="10"/>
            <rFont val="Arial"/>
            <family val="2"/>
          </rPr>
          <t>El total de Responsabilidad es calculado automáticamente</t>
        </r>
      </text>
    </comment>
    <comment ref="D48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484" authorId="1">
      <text>
        <r>
          <rPr>
            <b/>
            <sz val="9"/>
            <color indexed="81"/>
            <rFont val="Tahoma"/>
            <family val="2"/>
          </rPr>
          <t>Usuario:</t>
        </r>
        <r>
          <rPr>
            <sz val="9"/>
            <color indexed="81"/>
            <rFont val="Tahoma"/>
            <family val="2"/>
          </rPr>
          <t xml:space="preserve">
Cantidad de estudiantes matriculados</t>
        </r>
      </text>
    </comment>
    <comment ref="F484" authorId="0">
      <text>
        <r>
          <rPr>
            <sz val="8"/>
            <color indexed="8"/>
            <rFont val="Tahoma"/>
            <family val="2"/>
          </rPr>
          <t>TIPO GRUPO:
Normal
Dirigido
Laboratorio
Compartido (cuando mas de un docente dictan en el mismo grupo)</t>
        </r>
      </text>
    </comment>
    <comment ref="E498" authorId="2">
      <text>
        <r>
          <rPr>
            <b/>
            <sz val="9"/>
            <color indexed="81"/>
            <rFont val="Tahoma"/>
            <family val="2"/>
          </rPr>
          <t>Usuario:</t>
        </r>
        <r>
          <rPr>
            <sz val="9"/>
            <color indexed="81"/>
            <rFont val="Tahoma"/>
            <family val="2"/>
          </rPr>
          <t xml:space="preserve">
Horas semanales de la Jornada Laboral dedicadas a la actividad</t>
        </r>
      </text>
    </comment>
    <comment ref="C509" authorId="0">
      <text>
        <r>
          <rPr>
            <sz val="10"/>
            <rFont val="Arial"/>
            <family val="2"/>
          </rPr>
          <t>TC=Tiempo Completo
TCO=Tiempo Comleto Ocasional
HC=Hora Cátedra
MT=Medio Tiempo
MTO=Medio Tiempo Ocasional</t>
        </r>
      </text>
    </comment>
    <comment ref="D509" authorId="0">
      <text>
        <r>
          <rPr>
            <sz val="10"/>
            <rFont val="Arial"/>
            <family val="2"/>
          </rPr>
          <t>El total de Responsabilidad es calculado automáticamente</t>
        </r>
      </text>
    </comment>
    <comment ref="D51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512" authorId="1">
      <text>
        <r>
          <rPr>
            <b/>
            <sz val="9"/>
            <color indexed="81"/>
            <rFont val="Tahoma"/>
            <family val="2"/>
          </rPr>
          <t>Usuario:</t>
        </r>
        <r>
          <rPr>
            <sz val="9"/>
            <color indexed="81"/>
            <rFont val="Tahoma"/>
            <family val="2"/>
          </rPr>
          <t xml:space="preserve">
Cantidad de estudiantes matriculados</t>
        </r>
      </text>
    </comment>
    <comment ref="F512" authorId="0">
      <text>
        <r>
          <rPr>
            <sz val="8"/>
            <color indexed="8"/>
            <rFont val="Tahoma"/>
            <family val="2"/>
          </rPr>
          <t>TIPO GRUPO:
Normal
Dirigido
Laboratorio
Compartido (cuando mas de un docente dictan en el mismo grupo)</t>
        </r>
      </text>
    </comment>
    <comment ref="E526" authorId="2">
      <text>
        <r>
          <rPr>
            <b/>
            <sz val="9"/>
            <color indexed="81"/>
            <rFont val="Tahoma"/>
            <family val="2"/>
          </rPr>
          <t>Usuario:</t>
        </r>
        <r>
          <rPr>
            <sz val="9"/>
            <color indexed="81"/>
            <rFont val="Tahoma"/>
            <family val="2"/>
          </rPr>
          <t xml:space="preserve">
Horas semanales de la Jornada Laboral dedicadas a la actividad</t>
        </r>
      </text>
    </comment>
    <comment ref="C537" authorId="0">
      <text>
        <r>
          <rPr>
            <sz val="10"/>
            <rFont val="Arial"/>
            <family val="2"/>
          </rPr>
          <t>TC=Tiempo Completo
TCO=Tiempo Comleto Ocasional
HC=Hora Cátedra
MT=Medio Tiempo
MTO=Medio Tiempo Ocasional</t>
        </r>
      </text>
    </comment>
    <comment ref="D537" authorId="0">
      <text>
        <r>
          <rPr>
            <sz val="10"/>
            <rFont val="Arial"/>
            <family val="2"/>
          </rPr>
          <t>El total de Responsabilidad es calculado automáticamente</t>
        </r>
      </text>
    </comment>
    <comment ref="D54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540" authorId="1">
      <text>
        <r>
          <rPr>
            <b/>
            <sz val="9"/>
            <color indexed="81"/>
            <rFont val="Tahoma"/>
            <family val="2"/>
          </rPr>
          <t>Usuario:</t>
        </r>
        <r>
          <rPr>
            <sz val="9"/>
            <color indexed="81"/>
            <rFont val="Tahoma"/>
            <family val="2"/>
          </rPr>
          <t xml:space="preserve">
Cantidad de estudiantes matriculados</t>
        </r>
      </text>
    </comment>
    <comment ref="F540" authorId="0">
      <text>
        <r>
          <rPr>
            <sz val="8"/>
            <color indexed="8"/>
            <rFont val="Tahoma"/>
            <family val="2"/>
          </rPr>
          <t>TIPO GRUPO:
Normal
Dirigido
Laboratorio
Compartido (cuando mas de un docente dictan en el mismo grupo)</t>
        </r>
      </text>
    </comment>
    <comment ref="E554" authorId="2">
      <text>
        <r>
          <rPr>
            <b/>
            <sz val="9"/>
            <color indexed="81"/>
            <rFont val="Tahoma"/>
            <family val="2"/>
          </rPr>
          <t>Usuario:</t>
        </r>
        <r>
          <rPr>
            <sz val="9"/>
            <color indexed="81"/>
            <rFont val="Tahoma"/>
            <family val="2"/>
          </rPr>
          <t xml:space="preserve">
Horas semanales de la Jornada Laboral dedicadas a la actividad</t>
        </r>
      </text>
    </comment>
    <comment ref="C565" authorId="0">
      <text>
        <r>
          <rPr>
            <sz val="10"/>
            <rFont val="Arial"/>
            <family val="2"/>
          </rPr>
          <t>TC=Tiempo Completo
TCO=Tiempo Comleto Ocasional
HC=Hora Cátedra
MT=Medio Tiempo
MTO=Medio Tiempo Ocasional</t>
        </r>
      </text>
    </comment>
    <comment ref="D565" authorId="0">
      <text>
        <r>
          <rPr>
            <sz val="10"/>
            <rFont val="Arial"/>
            <family val="2"/>
          </rPr>
          <t>El total de Responsabilidad es calculado automáticamente</t>
        </r>
      </text>
    </comment>
    <comment ref="D56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568" authorId="1">
      <text>
        <r>
          <rPr>
            <b/>
            <sz val="9"/>
            <color indexed="81"/>
            <rFont val="Tahoma"/>
            <family val="2"/>
          </rPr>
          <t>Usuario:</t>
        </r>
        <r>
          <rPr>
            <sz val="9"/>
            <color indexed="81"/>
            <rFont val="Tahoma"/>
            <family val="2"/>
          </rPr>
          <t xml:space="preserve">
Cantidad de estudiantes matriculados</t>
        </r>
      </text>
    </comment>
    <comment ref="F568" authorId="0">
      <text>
        <r>
          <rPr>
            <sz val="8"/>
            <color indexed="8"/>
            <rFont val="Tahoma"/>
            <family val="2"/>
          </rPr>
          <t>TIPO GRUPO:
Normal
Dirigido
Laboratorio
Compartido (cuando mas de un docente dictan en el mismo grupo)</t>
        </r>
      </text>
    </comment>
    <comment ref="E582" authorId="2">
      <text>
        <r>
          <rPr>
            <b/>
            <sz val="9"/>
            <color indexed="81"/>
            <rFont val="Tahoma"/>
            <family val="2"/>
          </rPr>
          <t>Usuario:</t>
        </r>
        <r>
          <rPr>
            <sz val="9"/>
            <color indexed="81"/>
            <rFont val="Tahoma"/>
            <family val="2"/>
          </rPr>
          <t xml:space="preserve">
Horas semanales de la Jornada Laboral dedicadas a la actividad</t>
        </r>
      </text>
    </comment>
    <comment ref="C593" authorId="0">
      <text>
        <r>
          <rPr>
            <sz val="10"/>
            <rFont val="Arial"/>
            <family val="2"/>
          </rPr>
          <t>TC=Tiempo Completo
TCO=Tiempo Comleto Ocasional
HC=Hora Cátedra
MT=Medio Tiempo
MTO=Medio Tiempo Ocasional</t>
        </r>
      </text>
    </comment>
    <comment ref="D593" authorId="0">
      <text>
        <r>
          <rPr>
            <sz val="10"/>
            <rFont val="Arial"/>
            <family val="2"/>
          </rPr>
          <t>El total de Responsabilidad es calculado automáticamente</t>
        </r>
      </text>
    </comment>
    <comment ref="D59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596" authorId="1">
      <text>
        <r>
          <rPr>
            <b/>
            <sz val="9"/>
            <color indexed="81"/>
            <rFont val="Tahoma"/>
            <family val="2"/>
          </rPr>
          <t>Usuario:</t>
        </r>
        <r>
          <rPr>
            <sz val="9"/>
            <color indexed="81"/>
            <rFont val="Tahoma"/>
            <family val="2"/>
          </rPr>
          <t xml:space="preserve">
Cantidad de estudiantes matriculados</t>
        </r>
      </text>
    </comment>
    <comment ref="F596" authorId="0">
      <text>
        <r>
          <rPr>
            <sz val="8"/>
            <color indexed="8"/>
            <rFont val="Tahoma"/>
            <family val="2"/>
          </rPr>
          <t>TIPO GRUPO:
Normal
Dirigido
Laboratorio
Compartido (cuando mas de un docente dictan en el mismo grupo)</t>
        </r>
      </text>
    </comment>
    <comment ref="E610" authorId="2">
      <text>
        <r>
          <rPr>
            <b/>
            <sz val="9"/>
            <color indexed="81"/>
            <rFont val="Tahoma"/>
            <family val="2"/>
          </rPr>
          <t>Usuario:</t>
        </r>
        <r>
          <rPr>
            <sz val="9"/>
            <color indexed="81"/>
            <rFont val="Tahoma"/>
            <family val="2"/>
          </rPr>
          <t xml:space="preserve">
Horas semanales de la Jornada Laboral dedicadas a la actividad</t>
        </r>
      </text>
    </comment>
    <comment ref="C621" authorId="0">
      <text>
        <r>
          <rPr>
            <sz val="10"/>
            <rFont val="Arial"/>
            <family val="2"/>
          </rPr>
          <t>TC=Tiempo Completo
TCO=Tiempo Comleto Ocasional
HC=Hora Cátedra
MT=Medio Tiempo
MTO=Medio Tiempo Ocasional</t>
        </r>
      </text>
    </comment>
    <comment ref="D621" authorId="0">
      <text>
        <r>
          <rPr>
            <sz val="10"/>
            <rFont val="Arial"/>
            <family val="2"/>
          </rPr>
          <t>El total de Responsabilidad es calculado automáticamente</t>
        </r>
      </text>
    </comment>
    <comment ref="D62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624" authorId="1">
      <text>
        <r>
          <rPr>
            <b/>
            <sz val="9"/>
            <color indexed="81"/>
            <rFont val="Tahoma"/>
            <family val="2"/>
          </rPr>
          <t>Usuario:</t>
        </r>
        <r>
          <rPr>
            <sz val="9"/>
            <color indexed="81"/>
            <rFont val="Tahoma"/>
            <family val="2"/>
          </rPr>
          <t xml:space="preserve">
Cantidad de estudiantes matriculados</t>
        </r>
      </text>
    </comment>
    <comment ref="F624" authorId="0">
      <text>
        <r>
          <rPr>
            <sz val="8"/>
            <color indexed="8"/>
            <rFont val="Tahoma"/>
            <family val="2"/>
          </rPr>
          <t>TIPO GRUPO:
Normal
Dirigido
Laboratorio
Compartido (cuando mas de un docente dictan en el mismo grupo)</t>
        </r>
      </text>
    </comment>
    <comment ref="E638" authorId="2">
      <text>
        <r>
          <rPr>
            <b/>
            <sz val="9"/>
            <color indexed="81"/>
            <rFont val="Tahoma"/>
            <family val="2"/>
          </rPr>
          <t>Usuario:</t>
        </r>
        <r>
          <rPr>
            <sz val="9"/>
            <color indexed="81"/>
            <rFont val="Tahoma"/>
            <family val="2"/>
          </rPr>
          <t xml:space="preserve">
Horas semanales de la Jornada Laboral dedicadas a la actividad</t>
        </r>
      </text>
    </comment>
    <comment ref="C649" authorId="0">
      <text>
        <r>
          <rPr>
            <sz val="10"/>
            <rFont val="Arial"/>
            <family val="2"/>
          </rPr>
          <t>TC=Tiempo Completo
TCO=Tiempo Comleto Ocasional
HC=Hora Cátedra
MT=Medio Tiempo
MTO=Medio Tiempo Ocasional</t>
        </r>
      </text>
    </comment>
    <comment ref="D649" authorId="0">
      <text>
        <r>
          <rPr>
            <sz val="10"/>
            <rFont val="Arial"/>
            <family val="2"/>
          </rPr>
          <t>El total de Responsabilidad es calculado automáticamente</t>
        </r>
      </text>
    </comment>
    <comment ref="D65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652" authorId="1">
      <text>
        <r>
          <rPr>
            <b/>
            <sz val="9"/>
            <color indexed="81"/>
            <rFont val="Tahoma"/>
            <family val="2"/>
          </rPr>
          <t>Usuario:</t>
        </r>
        <r>
          <rPr>
            <sz val="9"/>
            <color indexed="81"/>
            <rFont val="Tahoma"/>
            <family val="2"/>
          </rPr>
          <t xml:space="preserve">
Cantidad de estudiantes matriculados</t>
        </r>
      </text>
    </comment>
    <comment ref="F652" authorId="0">
      <text>
        <r>
          <rPr>
            <sz val="8"/>
            <color indexed="8"/>
            <rFont val="Tahoma"/>
            <family val="2"/>
          </rPr>
          <t>TIPO GRUPO:
Normal
Dirigido
Laboratorio
Compartido (cuando mas de un docente dictan en el mismo grupo)</t>
        </r>
      </text>
    </comment>
    <comment ref="E666" authorId="2">
      <text>
        <r>
          <rPr>
            <b/>
            <sz val="9"/>
            <color indexed="81"/>
            <rFont val="Tahoma"/>
            <family val="2"/>
          </rPr>
          <t>Usuario:</t>
        </r>
        <r>
          <rPr>
            <sz val="9"/>
            <color indexed="81"/>
            <rFont val="Tahoma"/>
            <family val="2"/>
          </rPr>
          <t xml:space="preserve">
Horas semanales de la Jornada Laboral dedicadas a la actividad</t>
        </r>
      </text>
    </comment>
    <comment ref="C677" authorId="0">
      <text>
        <r>
          <rPr>
            <sz val="10"/>
            <rFont val="Arial"/>
            <family val="2"/>
          </rPr>
          <t>TC=Tiempo Completo
TCO=Tiempo Comleto Ocasional
HC=Hora Cátedra
MT=Medio Tiempo
MTO=Medio Tiempo Ocasional</t>
        </r>
      </text>
    </comment>
    <comment ref="D677" authorId="0">
      <text>
        <r>
          <rPr>
            <sz val="10"/>
            <rFont val="Arial"/>
            <family val="2"/>
          </rPr>
          <t>El total de Responsabilidad es calculado automáticamente</t>
        </r>
      </text>
    </comment>
    <comment ref="D68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680" authorId="1">
      <text>
        <r>
          <rPr>
            <b/>
            <sz val="9"/>
            <color indexed="81"/>
            <rFont val="Tahoma"/>
            <family val="2"/>
          </rPr>
          <t>Usuario:</t>
        </r>
        <r>
          <rPr>
            <sz val="9"/>
            <color indexed="81"/>
            <rFont val="Tahoma"/>
            <family val="2"/>
          </rPr>
          <t xml:space="preserve">
Cantidad de estudiantes matriculados</t>
        </r>
      </text>
    </comment>
    <comment ref="F680" authorId="0">
      <text>
        <r>
          <rPr>
            <sz val="8"/>
            <color indexed="8"/>
            <rFont val="Tahoma"/>
            <family val="2"/>
          </rPr>
          <t>TIPO GRUPO:
Normal
Dirigido
Laboratorio
Compartido (cuando mas de un docente dictan en el mismo grupo)</t>
        </r>
      </text>
    </comment>
    <comment ref="E694" authorId="2">
      <text>
        <r>
          <rPr>
            <b/>
            <sz val="9"/>
            <color indexed="81"/>
            <rFont val="Tahoma"/>
            <family val="2"/>
          </rPr>
          <t>Usuario:</t>
        </r>
        <r>
          <rPr>
            <sz val="9"/>
            <color indexed="81"/>
            <rFont val="Tahoma"/>
            <family val="2"/>
          </rPr>
          <t xml:space="preserve">
Horas semanales de la Jornada Laboral dedicadas a la actividad</t>
        </r>
      </text>
    </comment>
    <comment ref="C705" authorId="0">
      <text>
        <r>
          <rPr>
            <sz val="10"/>
            <rFont val="Arial"/>
            <family val="2"/>
          </rPr>
          <t>TC=Tiempo Completo
TCO=Tiempo Comleto Ocasional
HC=Hora Cátedra
MT=Medio Tiempo
MTO=Medio Tiempo Ocasional</t>
        </r>
      </text>
    </comment>
    <comment ref="D705" authorId="0">
      <text>
        <r>
          <rPr>
            <sz val="10"/>
            <rFont val="Arial"/>
            <family val="2"/>
          </rPr>
          <t>El total de Responsabilidad es calculado automáticamente</t>
        </r>
      </text>
    </comment>
    <comment ref="D70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708" authorId="1">
      <text>
        <r>
          <rPr>
            <b/>
            <sz val="9"/>
            <color indexed="81"/>
            <rFont val="Tahoma"/>
            <family val="2"/>
          </rPr>
          <t>Usuario:</t>
        </r>
        <r>
          <rPr>
            <sz val="9"/>
            <color indexed="81"/>
            <rFont val="Tahoma"/>
            <family val="2"/>
          </rPr>
          <t xml:space="preserve">
Cantidad de estudiantes matriculados</t>
        </r>
      </text>
    </comment>
    <comment ref="F708" authorId="0">
      <text>
        <r>
          <rPr>
            <sz val="8"/>
            <color indexed="8"/>
            <rFont val="Tahoma"/>
            <family val="2"/>
          </rPr>
          <t>TIPO GRUPO:
Normal
Dirigido
Laboratorio
Compartido (cuando mas de un docente dictan en el mismo grupo)</t>
        </r>
      </text>
    </comment>
    <comment ref="E722" authorId="2">
      <text>
        <r>
          <rPr>
            <b/>
            <sz val="9"/>
            <color indexed="81"/>
            <rFont val="Tahoma"/>
            <family val="2"/>
          </rPr>
          <t>Usuario:</t>
        </r>
        <r>
          <rPr>
            <sz val="9"/>
            <color indexed="81"/>
            <rFont val="Tahoma"/>
            <family val="2"/>
          </rPr>
          <t xml:space="preserve">
Horas semanales de la Jornada Laboral dedicadas a la actividad</t>
        </r>
      </text>
    </comment>
    <comment ref="C733" authorId="0">
      <text>
        <r>
          <rPr>
            <sz val="10"/>
            <rFont val="Arial"/>
            <family val="2"/>
          </rPr>
          <t>TC=Tiempo Completo
TCO=Tiempo Comleto Ocasional
HC=Hora Cátedra
MT=Medio Tiempo
MTO=Medio Tiempo Ocasional</t>
        </r>
      </text>
    </comment>
    <comment ref="D733" authorId="0">
      <text>
        <r>
          <rPr>
            <sz val="10"/>
            <rFont val="Arial"/>
            <family val="2"/>
          </rPr>
          <t>El total de Responsabilidad es calculado automáticamente</t>
        </r>
      </text>
    </comment>
    <comment ref="D73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736" authorId="1">
      <text>
        <r>
          <rPr>
            <b/>
            <sz val="9"/>
            <color indexed="81"/>
            <rFont val="Tahoma"/>
            <family val="2"/>
          </rPr>
          <t>Usuario:</t>
        </r>
        <r>
          <rPr>
            <sz val="9"/>
            <color indexed="81"/>
            <rFont val="Tahoma"/>
            <family val="2"/>
          </rPr>
          <t xml:space="preserve">
Cantidad de estudiantes matriculados</t>
        </r>
      </text>
    </comment>
    <comment ref="F736" authorId="0">
      <text>
        <r>
          <rPr>
            <sz val="8"/>
            <color indexed="8"/>
            <rFont val="Tahoma"/>
            <family val="2"/>
          </rPr>
          <t>TIPO GRUPO:
Normal
Dirigido
Laboratorio
Compartido (cuando mas de un docente dictan en el mismo grupo)</t>
        </r>
      </text>
    </comment>
    <comment ref="E750" authorId="2">
      <text>
        <r>
          <rPr>
            <b/>
            <sz val="9"/>
            <color indexed="81"/>
            <rFont val="Tahoma"/>
            <family val="2"/>
          </rPr>
          <t>Usuario:</t>
        </r>
        <r>
          <rPr>
            <sz val="9"/>
            <color indexed="81"/>
            <rFont val="Tahoma"/>
            <family val="2"/>
          </rPr>
          <t xml:space="preserve">
Horas semanales de la Jornada Laboral dedicadas a la actividad</t>
        </r>
      </text>
    </comment>
    <comment ref="C761" authorId="0">
      <text>
        <r>
          <rPr>
            <sz val="10"/>
            <rFont val="Arial"/>
            <family val="2"/>
          </rPr>
          <t>TC=Tiempo Completo
TCO=Tiempo Comleto Ocasional
HC=Hora Cátedra
MT=Medio Tiempo
MTO=Medio Tiempo Ocasional</t>
        </r>
      </text>
    </comment>
    <comment ref="D761" authorId="0">
      <text>
        <r>
          <rPr>
            <sz val="10"/>
            <rFont val="Arial"/>
            <family val="2"/>
          </rPr>
          <t>El total de Responsabilidad es calculado automáticamente</t>
        </r>
      </text>
    </comment>
    <comment ref="D76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764" authorId="1">
      <text>
        <r>
          <rPr>
            <b/>
            <sz val="9"/>
            <color indexed="81"/>
            <rFont val="Tahoma"/>
            <family val="2"/>
          </rPr>
          <t>Usuario:</t>
        </r>
        <r>
          <rPr>
            <sz val="9"/>
            <color indexed="81"/>
            <rFont val="Tahoma"/>
            <family val="2"/>
          </rPr>
          <t xml:space="preserve">
Cantidad de estudiantes matriculados</t>
        </r>
      </text>
    </comment>
    <comment ref="F764" authorId="0">
      <text>
        <r>
          <rPr>
            <sz val="8"/>
            <color indexed="8"/>
            <rFont val="Tahoma"/>
            <family val="2"/>
          </rPr>
          <t>TIPO GRUPO:
Normal
Dirigido
Laboratorio
Compartido (cuando mas de un docente dictan en el mismo grupo)</t>
        </r>
      </text>
    </comment>
    <comment ref="E778" authorId="2">
      <text>
        <r>
          <rPr>
            <b/>
            <sz val="9"/>
            <color indexed="81"/>
            <rFont val="Tahoma"/>
            <family val="2"/>
          </rPr>
          <t>Usuario:</t>
        </r>
        <r>
          <rPr>
            <sz val="9"/>
            <color indexed="81"/>
            <rFont val="Tahoma"/>
            <family val="2"/>
          </rPr>
          <t xml:space="preserve">
Horas semanales de la Jornada Laboral dedicadas a la actividad</t>
        </r>
      </text>
    </comment>
    <comment ref="C789" authorId="0">
      <text>
        <r>
          <rPr>
            <sz val="10"/>
            <rFont val="Arial"/>
            <family val="2"/>
          </rPr>
          <t>TC=Tiempo Completo
TCO=Tiempo Comleto Ocasional
HC=Hora Cátedra
MT=Medio Tiempo
MTO=Medio Tiempo Ocasional</t>
        </r>
      </text>
    </comment>
    <comment ref="D789" authorId="0">
      <text>
        <r>
          <rPr>
            <sz val="10"/>
            <rFont val="Arial"/>
            <family val="2"/>
          </rPr>
          <t>El total de Responsabilidad es calculado automáticamente</t>
        </r>
      </text>
    </comment>
    <comment ref="D79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792" authorId="1">
      <text>
        <r>
          <rPr>
            <b/>
            <sz val="9"/>
            <color indexed="81"/>
            <rFont val="Tahoma"/>
            <family val="2"/>
          </rPr>
          <t>Usuario:</t>
        </r>
        <r>
          <rPr>
            <sz val="9"/>
            <color indexed="81"/>
            <rFont val="Tahoma"/>
            <family val="2"/>
          </rPr>
          <t xml:space="preserve">
Cantidad de estudiantes matriculados</t>
        </r>
      </text>
    </comment>
    <comment ref="F792" authorId="0">
      <text>
        <r>
          <rPr>
            <sz val="8"/>
            <color indexed="8"/>
            <rFont val="Tahoma"/>
            <family val="2"/>
          </rPr>
          <t>TIPO GRUPO:
Normal
Dirigido
Laboratorio
Compartido (cuando mas de un docente dictan en el mismo grupo)</t>
        </r>
      </text>
    </comment>
    <comment ref="E806" authorId="2">
      <text>
        <r>
          <rPr>
            <b/>
            <sz val="9"/>
            <color indexed="81"/>
            <rFont val="Tahoma"/>
            <family val="2"/>
          </rPr>
          <t>Usuario:</t>
        </r>
        <r>
          <rPr>
            <sz val="9"/>
            <color indexed="81"/>
            <rFont val="Tahoma"/>
            <family val="2"/>
          </rPr>
          <t xml:space="preserve">
Horas semanales de la Jornada Laboral dedicadas a la actividad</t>
        </r>
      </text>
    </comment>
    <comment ref="C817" authorId="0">
      <text>
        <r>
          <rPr>
            <sz val="10"/>
            <rFont val="Arial"/>
            <family val="2"/>
          </rPr>
          <t>TC=Tiempo Completo
TCO=Tiempo Comleto Ocasional
HC=Hora Cátedra
MT=Medio Tiempo
MTO=Medio Tiempo Ocasional</t>
        </r>
      </text>
    </comment>
    <comment ref="D817" authorId="0">
      <text>
        <r>
          <rPr>
            <sz val="10"/>
            <rFont val="Arial"/>
            <family val="2"/>
          </rPr>
          <t>El total de Responsabilidad es calculado automáticamente</t>
        </r>
      </text>
    </comment>
    <comment ref="D82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820" authorId="1">
      <text>
        <r>
          <rPr>
            <b/>
            <sz val="9"/>
            <color indexed="81"/>
            <rFont val="Tahoma"/>
            <family val="2"/>
          </rPr>
          <t>Usuario:</t>
        </r>
        <r>
          <rPr>
            <sz val="9"/>
            <color indexed="81"/>
            <rFont val="Tahoma"/>
            <family val="2"/>
          </rPr>
          <t xml:space="preserve">
Cantidad de estudiantes matriculados</t>
        </r>
      </text>
    </comment>
    <comment ref="F820" authorId="0">
      <text>
        <r>
          <rPr>
            <sz val="8"/>
            <color indexed="8"/>
            <rFont val="Tahoma"/>
            <family val="2"/>
          </rPr>
          <t>TIPO GRUPO:
Normal
Dirigido
Laboratorio
Compartido (cuando mas de un docente dictan en el mismo grupo)</t>
        </r>
      </text>
    </comment>
    <comment ref="E834" authorId="2">
      <text>
        <r>
          <rPr>
            <b/>
            <sz val="9"/>
            <color indexed="81"/>
            <rFont val="Tahoma"/>
            <family val="2"/>
          </rPr>
          <t>Usuario:</t>
        </r>
        <r>
          <rPr>
            <sz val="9"/>
            <color indexed="81"/>
            <rFont val="Tahoma"/>
            <family val="2"/>
          </rPr>
          <t xml:space="preserve">
Horas semanales de la Jornada Laboral dedicadas a la actividad</t>
        </r>
      </text>
    </comment>
    <comment ref="C845" authorId="0">
      <text>
        <r>
          <rPr>
            <sz val="10"/>
            <rFont val="Arial"/>
            <family val="2"/>
          </rPr>
          <t>TC=Tiempo Completo
TCO=Tiempo Comleto Ocasional
HC=Hora Cátedra
MT=Medio Tiempo
MTO=Medio Tiempo Ocasional</t>
        </r>
      </text>
    </comment>
    <comment ref="D845" authorId="0">
      <text>
        <r>
          <rPr>
            <sz val="10"/>
            <rFont val="Arial"/>
            <family val="2"/>
          </rPr>
          <t>El total de Responsabilidad es calculado automáticamente</t>
        </r>
      </text>
    </comment>
    <comment ref="D84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848" authorId="1">
      <text>
        <r>
          <rPr>
            <b/>
            <sz val="9"/>
            <color indexed="81"/>
            <rFont val="Tahoma"/>
            <family val="2"/>
          </rPr>
          <t>Usuario:</t>
        </r>
        <r>
          <rPr>
            <sz val="9"/>
            <color indexed="81"/>
            <rFont val="Tahoma"/>
            <family val="2"/>
          </rPr>
          <t xml:space="preserve">
Cantidad de estudiantes matriculados</t>
        </r>
      </text>
    </comment>
    <comment ref="F848" authorId="0">
      <text>
        <r>
          <rPr>
            <sz val="8"/>
            <color indexed="8"/>
            <rFont val="Tahoma"/>
            <family val="2"/>
          </rPr>
          <t>TIPO GRUPO:
Normal
Dirigido
Laboratorio
Compartido (cuando mas de un docente dictan en el mismo grupo)</t>
        </r>
      </text>
    </comment>
    <comment ref="E862" authorId="2">
      <text>
        <r>
          <rPr>
            <b/>
            <sz val="9"/>
            <color indexed="81"/>
            <rFont val="Tahoma"/>
            <family val="2"/>
          </rPr>
          <t>Usuario:</t>
        </r>
        <r>
          <rPr>
            <sz val="9"/>
            <color indexed="81"/>
            <rFont val="Tahoma"/>
            <family val="2"/>
          </rPr>
          <t xml:space="preserve">
Horas semanales de la Jornada Laboral dedicadas a la actividad</t>
        </r>
      </text>
    </comment>
    <comment ref="C873" authorId="0">
      <text>
        <r>
          <rPr>
            <sz val="10"/>
            <rFont val="Arial"/>
            <family val="2"/>
          </rPr>
          <t>TC=Tiempo Completo
TCO=Tiempo Comleto Ocasional
HC=Hora Cátedra
MT=Medio Tiempo
MTO=Medio Tiempo Ocasional</t>
        </r>
      </text>
    </comment>
    <comment ref="D873" authorId="0">
      <text>
        <r>
          <rPr>
            <sz val="10"/>
            <rFont val="Arial"/>
            <family val="2"/>
          </rPr>
          <t>El total de Responsabilidad es calculado automáticamente</t>
        </r>
      </text>
    </comment>
    <comment ref="D87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876" authorId="1">
      <text>
        <r>
          <rPr>
            <b/>
            <sz val="9"/>
            <color indexed="81"/>
            <rFont val="Tahoma"/>
            <family val="2"/>
          </rPr>
          <t>Usuario:</t>
        </r>
        <r>
          <rPr>
            <sz val="9"/>
            <color indexed="81"/>
            <rFont val="Tahoma"/>
            <family val="2"/>
          </rPr>
          <t xml:space="preserve">
Cantidad de estudiantes matriculados</t>
        </r>
      </text>
    </comment>
    <comment ref="F876" authorId="0">
      <text>
        <r>
          <rPr>
            <sz val="8"/>
            <color indexed="8"/>
            <rFont val="Tahoma"/>
            <family val="2"/>
          </rPr>
          <t>TIPO GRUPO:
Normal
Dirigido
Laboratorio
Compartido (cuando mas de un docente dictan en el mismo grupo)</t>
        </r>
      </text>
    </comment>
    <comment ref="E890" authorId="2">
      <text>
        <r>
          <rPr>
            <b/>
            <sz val="9"/>
            <color indexed="81"/>
            <rFont val="Tahoma"/>
            <family val="2"/>
          </rPr>
          <t>Usuario:</t>
        </r>
        <r>
          <rPr>
            <sz val="9"/>
            <color indexed="81"/>
            <rFont val="Tahoma"/>
            <family val="2"/>
          </rPr>
          <t xml:space="preserve">
Horas semanales de la Jornada Laboral dedicadas a la actividad</t>
        </r>
      </text>
    </comment>
    <comment ref="C901" authorId="0">
      <text>
        <r>
          <rPr>
            <sz val="10"/>
            <rFont val="Arial"/>
            <family val="2"/>
          </rPr>
          <t>TC=Tiempo Completo
TCO=Tiempo Comleto Ocasional
HC=Hora Cátedra
MT=Medio Tiempo
MTO=Medio Tiempo Ocasional</t>
        </r>
      </text>
    </comment>
    <comment ref="D901" authorId="0">
      <text>
        <r>
          <rPr>
            <sz val="10"/>
            <rFont val="Arial"/>
            <family val="2"/>
          </rPr>
          <t>El total de Responsabilidad es calculado automáticamente</t>
        </r>
      </text>
    </comment>
    <comment ref="D90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904" authorId="1">
      <text>
        <r>
          <rPr>
            <b/>
            <sz val="9"/>
            <color indexed="81"/>
            <rFont val="Tahoma"/>
            <family val="2"/>
          </rPr>
          <t>Usuario:</t>
        </r>
        <r>
          <rPr>
            <sz val="9"/>
            <color indexed="81"/>
            <rFont val="Tahoma"/>
            <family val="2"/>
          </rPr>
          <t xml:space="preserve">
Cantidad de estudiantes matriculados</t>
        </r>
      </text>
    </comment>
    <comment ref="F904" authorId="0">
      <text>
        <r>
          <rPr>
            <sz val="8"/>
            <color indexed="8"/>
            <rFont val="Tahoma"/>
            <family val="2"/>
          </rPr>
          <t>TIPO GRUPO:
Normal
Dirigido
Laboratorio
Compartido (cuando mas de un docente dictan en el mismo grupo)</t>
        </r>
      </text>
    </comment>
    <comment ref="E918" authorId="2">
      <text>
        <r>
          <rPr>
            <b/>
            <sz val="9"/>
            <color indexed="81"/>
            <rFont val="Tahoma"/>
            <family val="2"/>
          </rPr>
          <t>Usuario:</t>
        </r>
        <r>
          <rPr>
            <sz val="9"/>
            <color indexed="81"/>
            <rFont val="Tahoma"/>
            <family val="2"/>
          </rPr>
          <t xml:space="preserve">
Horas semanales de la Jornada Laboral dedicadas a la actividad</t>
        </r>
      </text>
    </comment>
    <comment ref="C929" authorId="0">
      <text>
        <r>
          <rPr>
            <sz val="10"/>
            <rFont val="Arial"/>
            <family val="2"/>
          </rPr>
          <t>TC=Tiempo Completo
TCO=Tiempo Comleto Ocasional
HC=Hora Cátedra
MT=Medio Tiempo
MTO=Medio Tiempo Ocasional</t>
        </r>
      </text>
    </comment>
    <comment ref="D929" authorId="0">
      <text>
        <r>
          <rPr>
            <sz val="10"/>
            <rFont val="Arial"/>
            <family val="2"/>
          </rPr>
          <t>El total de Responsabilidad es calculado automáticamente</t>
        </r>
      </text>
    </comment>
    <comment ref="D93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932" authorId="1">
      <text>
        <r>
          <rPr>
            <b/>
            <sz val="9"/>
            <color indexed="81"/>
            <rFont val="Tahoma"/>
            <family val="2"/>
          </rPr>
          <t>Usuario:</t>
        </r>
        <r>
          <rPr>
            <sz val="9"/>
            <color indexed="81"/>
            <rFont val="Tahoma"/>
            <family val="2"/>
          </rPr>
          <t xml:space="preserve">
Cantidad de estudiantes matriculados</t>
        </r>
      </text>
    </comment>
    <comment ref="F932" authorId="0">
      <text>
        <r>
          <rPr>
            <sz val="8"/>
            <color indexed="8"/>
            <rFont val="Tahoma"/>
            <family val="2"/>
          </rPr>
          <t>TIPO GRUPO:
Normal
Dirigido
Laboratorio
Compartido (cuando mas de un docente dictan en el mismo grupo)</t>
        </r>
      </text>
    </comment>
    <comment ref="E946" authorId="2">
      <text>
        <r>
          <rPr>
            <b/>
            <sz val="9"/>
            <color indexed="81"/>
            <rFont val="Tahoma"/>
            <family val="2"/>
          </rPr>
          <t>Usuario:</t>
        </r>
        <r>
          <rPr>
            <sz val="9"/>
            <color indexed="81"/>
            <rFont val="Tahoma"/>
            <family val="2"/>
          </rPr>
          <t xml:space="preserve">
Horas semanales de la Jornada Laboral dedicadas a la actividad</t>
        </r>
      </text>
    </comment>
    <comment ref="C957" authorId="0">
      <text>
        <r>
          <rPr>
            <sz val="10"/>
            <rFont val="Arial"/>
            <family val="2"/>
          </rPr>
          <t>TC=Tiempo Completo
TCO=Tiempo Comleto Ocasional
HC=Hora Cátedra
MT=Medio Tiempo
MTO=Medio Tiempo Ocasional</t>
        </r>
      </text>
    </comment>
    <comment ref="D957" authorId="0">
      <text>
        <r>
          <rPr>
            <sz val="10"/>
            <rFont val="Arial"/>
            <family val="2"/>
          </rPr>
          <t>El total de Responsabilidad es calculado automáticamente</t>
        </r>
      </text>
    </comment>
    <comment ref="D96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960" authorId="1">
      <text>
        <r>
          <rPr>
            <b/>
            <sz val="9"/>
            <color indexed="81"/>
            <rFont val="Tahoma"/>
            <family val="2"/>
          </rPr>
          <t>Usuario:</t>
        </r>
        <r>
          <rPr>
            <sz val="9"/>
            <color indexed="81"/>
            <rFont val="Tahoma"/>
            <family val="2"/>
          </rPr>
          <t xml:space="preserve">
Cantidad de estudiantes matriculados</t>
        </r>
      </text>
    </comment>
    <comment ref="F960" authorId="0">
      <text>
        <r>
          <rPr>
            <sz val="8"/>
            <color indexed="8"/>
            <rFont val="Tahoma"/>
            <family val="2"/>
          </rPr>
          <t>TIPO GRUPO:
Normal
Dirigido
Laboratorio
Compartido (cuando mas de un docente dictan en el mismo grupo)</t>
        </r>
      </text>
    </comment>
    <comment ref="E974" authorId="2">
      <text>
        <r>
          <rPr>
            <b/>
            <sz val="9"/>
            <color indexed="81"/>
            <rFont val="Tahoma"/>
            <family val="2"/>
          </rPr>
          <t>Usuario:</t>
        </r>
        <r>
          <rPr>
            <sz val="9"/>
            <color indexed="81"/>
            <rFont val="Tahoma"/>
            <family val="2"/>
          </rPr>
          <t xml:space="preserve">
Horas semanales de la Jornada Laboral dedicadas a la actividad</t>
        </r>
      </text>
    </comment>
    <comment ref="C985" authorId="0">
      <text>
        <r>
          <rPr>
            <sz val="10"/>
            <rFont val="Arial"/>
            <family val="2"/>
          </rPr>
          <t>TC=Tiempo Completo
TCO=Tiempo Comleto Ocasional
HC=Hora Cátedra
MT=Medio Tiempo
MTO=Medio Tiempo Ocasional</t>
        </r>
      </text>
    </comment>
    <comment ref="D985" authorId="0">
      <text>
        <r>
          <rPr>
            <sz val="10"/>
            <rFont val="Arial"/>
            <family val="2"/>
          </rPr>
          <t>El total de Responsabilidad es calculado automáticamente</t>
        </r>
      </text>
    </comment>
    <comment ref="D98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988" authorId="1">
      <text>
        <r>
          <rPr>
            <b/>
            <sz val="9"/>
            <color indexed="81"/>
            <rFont val="Tahoma"/>
            <family val="2"/>
          </rPr>
          <t>Usuario:</t>
        </r>
        <r>
          <rPr>
            <sz val="9"/>
            <color indexed="81"/>
            <rFont val="Tahoma"/>
            <family val="2"/>
          </rPr>
          <t xml:space="preserve">
Cantidad de estudiantes matriculados</t>
        </r>
      </text>
    </comment>
    <comment ref="F988" authorId="0">
      <text>
        <r>
          <rPr>
            <sz val="8"/>
            <color indexed="8"/>
            <rFont val="Tahoma"/>
            <family val="2"/>
          </rPr>
          <t>TIPO GRUPO:
Normal
Dirigido
Laboratorio
Compartido (cuando mas de un docente dictan en el mismo grupo)</t>
        </r>
      </text>
    </comment>
    <comment ref="E1002" authorId="2">
      <text>
        <r>
          <rPr>
            <b/>
            <sz val="9"/>
            <color indexed="81"/>
            <rFont val="Tahoma"/>
            <family val="2"/>
          </rPr>
          <t>Usuario:</t>
        </r>
        <r>
          <rPr>
            <sz val="9"/>
            <color indexed="81"/>
            <rFont val="Tahoma"/>
            <family val="2"/>
          </rPr>
          <t xml:space="preserve">
Horas semanales de la Jornada Laboral dedicadas a la actividad</t>
        </r>
      </text>
    </comment>
    <comment ref="C1013" authorId="0">
      <text>
        <r>
          <rPr>
            <sz val="10"/>
            <rFont val="Arial"/>
            <family val="2"/>
          </rPr>
          <t>TC=Tiempo Completo
TCO=Tiempo Comleto Ocasional
HC=Hora Cátedra
MT=Medio Tiempo
MTO=Medio Tiempo Ocasional</t>
        </r>
      </text>
    </comment>
    <comment ref="D1013" authorId="0">
      <text>
        <r>
          <rPr>
            <sz val="10"/>
            <rFont val="Arial"/>
            <family val="2"/>
          </rPr>
          <t>El total de Responsabilidad es calculado automáticamente</t>
        </r>
      </text>
    </comment>
    <comment ref="D101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016" authorId="1">
      <text>
        <r>
          <rPr>
            <b/>
            <sz val="9"/>
            <color indexed="81"/>
            <rFont val="Tahoma"/>
            <family val="2"/>
          </rPr>
          <t>Usuario:</t>
        </r>
        <r>
          <rPr>
            <sz val="9"/>
            <color indexed="81"/>
            <rFont val="Tahoma"/>
            <family val="2"/>
          </rPr>
          <t xml:space="preserve">
Cantidad de estudiantes matriculados</t>
        </r>
      </text>
    </comment>
    <comment ref="F1016" authorId="0">
      <text>
        <r>
          <rPr>
            <sz val="8"/>
            <color indexed="8"/>
            <rFont val="Tahoma"/>
            <family val="2"/>
          </rPr>
          <t>TIPO GRUPO:
Normal
Dirigido
Laboratorio
Compartido (cuando mas de un docente dictan en el mismo grupo)</t>
        </r>
      </text>
    </comment>
    <comment ref="E1030" authorId="2">
      <text>
        <r>
          <rPr>
            <b/>
            <sz val="9"/>
            <color indexed="81"/>
            <rFont val="Tahoma"/>
            <family val="2"/>
          </rPr>
          <t>Usuario:</t>
        </r>
        <r>
          <rPr>
            <sz val="9"/>
            <color indexed="81"/>
            <rFont val="Tahoma"/>
            <family val="2"/>
          </rPr>
          <t xml:space="preserve">
Horas semanales de la Jornada Laboral dedicadas a la actividad</t>
        </r>
      </text>
    </comment>
    <comment ref="C1041" authorId="0">
      <text>
        <r>
          <rPr>
            <sz val="10"/>
            <rFont val="Arial"/>
            <family val="2"/>
          </rPr>
          <t>TC=Tiempo Completo
TCO=Tiempo Comleto Ocasional
HC=Hora Cátedra
MT=Medio Tiempo
MTO=Medio Tiempo Ocasional</t>
        </r>
      </text>
    </comment>
    <comment ref="D1041" authorId="0">
      <text>
        <r>
          <rPr>
            <sz val="10"/>
            <rFont val="Arial"/>
            <family val="2"/>
          </rPr>
          <t>El total de Responsabilidad es calculado automáticamente</t>
        </r>
      </text>
    </comment>
    <comment ref="D104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044" authorId="1">
      <text>
        <r>
          <rPr>
            <b/>
            <sz val="9"/>
            <color indexed="81"/>
            <rFont val="Tahoma"/>
            <family val="2"/>
          </rPr>
          <t>Usuario:</t>
        </r>
        <r>
          <rPr>
            <sz val="9"/>
            <color indexed="81"/>
            <rFont val="Tahoma"/>
            <family val="2"/>
          </rPr>
          <t xml:space="preserve">
Cantidad de estudiantes matriculados</t>
        </r>
      </text>
    </comment>
    <comment ref="F1044" authorId="0">
      <text>
        <r>
          <rPr>
            <sz val="8"/>
            <color indexed="8"/>
            <rFont val="Tahoma"/>
            <family val="2"/>
          </rPr>
          <t>TIPO GRUPO:
Normal
Dirigido
Laboratorio
Compartido (cuando mas de un docente dictan en el mismo grupo)</t>
        </r>
      </text>
    </comment>
    <comment ref="E1058" authorId="2">
      <text>
        <r>
          <rPr>
            <b/>
            <sz val="9"/>
            <color indexed="81"/>
            <rFont val="Tahoma"/>
            <family val="2"/>
          </rPr>
          <t>Usuario:</t>
        </r>
        <r>
          <rPr>
            <sz val="9"/>
            <color indexed="81"/>
            <rFont val="Tahoma"/>
            <family val="2"/>
          </rPr>
          <t xml:space="preserve">
Horas semanales de la Jornada Laboral dedicadas a la actividad</t>
        </r>
      </text>
    </comment>
    <comment ref="C1069" authorId="0">
      <text>
        <r>
          <rPr>
            <sz val="10"/>
            <rFont val="Arial"/>
            <family val="2"/>
          </rPr>
          <t>TC=Tiempo Completo
TCO=Tiempo Comleto Ocasional
HC=Hora Cátedra
MT=Medio Tiempo
MTO=Medio Tiempo Ocasional</t>
        </r>
      </text>
    </comment>
    <comment ref="D1069" authorId="0">
      <text>
        <r>
          <rPr>
            <sz val="10"/>
            <rFont val="Arial"/>
            <family val="2"/>
          </rPr>
          <t>El total de Responsabilidad es calculado automáticamente</t>
        </r>
      </text>
    </comment>
    <comment ref="D107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072" authorId="1">
      <text>
        <r>
          <rPr>
            <b/>
            <sz val="9"/>
            <color indexed="81"/>
            <rFont val="Tahoma"/>
            <family val="2"/>
          </rPr>
          <t>Usuario:</t>
        </r>
        <r>
          <rPr>
            <sz val="9"/>
            <color indexed="81"/>
            <rFont val="Tahoma"/>
            <family val="2"/>
          </rPr>
          <t xml:space="preserve">
Cantidad de estudiantes matriculados</t>
        </r>
      </text>
    </comment>
    <comment ref="F1072" authorId="0">
      <text>
        <r>
          <rPr>
            <sz val="8"/>
            <color indexed="8"/>
            <rFont val="Tahoma"/>
            <family val="2"/>
          </rPr>
          <t>TIPO GRUPO:
Normal
Dirigido
Laboratorio
Compartido (cuando mas de un docente dictan en el mismo grupo)</t>
        </r>
      </text>
    </comment>
    <comment ref="E1086" authorId="2">
      <text>
        <r>
          <rPr>
            <b/>
            <sz val="9"/>
            <color indexed="81"/>
            <rFont val="Tahoma"/>
            <family val="2"/>
          </rPr>
          <t>Usuario:</t>
        </r>
        <r>
          <rPr>
            <sz val="9"/>
            <color indexed="81"/>
            <rFont val="Tahoma"/>
            <family val="2"/>
          </rPr>
          <t xml:space="preserve">
Horas semanales de la Jornada Laboral dedicadas a la actividad</t>
        </r>
      </text>
    </comment>
    <comment ref="C1097" authorId="0">
      <text>
        <r>
          <rPr>
            <sz val="10"/>
            <rFont val="Arial"/>
            <family val="2"/>
          </rPr>
          <t>TC=Tiempo Completo
TCO=Tiempo Comleto Ocasional
HC=Hora Cátedra
MT=Medio Tiempo
MTO=Medio Tiempo Ocasional</t>
        </r>
      </text>
    </comment>
    <comment ref="D1097" authorId="0">
      <text>
        <r>
          <rPr>
            <sz val="10"/>
            <rFont val="Arial"/>
            <family val="2"/>
          </rPr>
          <t>El total de Responsabilidad es calculado automáticamente</t>
        </r>
      </text>
    </comment>
    <comment ref="D110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100" authorId="1">
      <text>
        <r>
          <rPr>
            <b/>
            <sz val="9"/>
            <color indexed="81"/>
            <rFont val="Tahoma"/>
            <family val="2"/>
          </rPr>
          <t>Usuario:</t>
        </r>
        <r>
          <rPr>
            <sz val="9"/>
            <color indexed="81"/>
            <rFont val="Tahoma"/>
            <family val="2"/>
          </rPr>
          <t xml:space="preserve">
Cantidad de estudiantes matriculados</t>
        </r>
      </text>
    </comment>
    <comment ref="F1100" authorId="0">
      <text>
        <r>
          <rPr>
            <sz val="8"/>
            <color indexed="8"/>
            <rFont val="Tahoma"/>
            <family val="2"/>
          </rPr>
          <t>TIPO GRUPO:
Normal
Dirigido
Laboratorio
Compartido (cuando mas de un docente dictan en el mismo grupo)</t>
        </r>
      </text>
    </comment>
    <comment ref="E1114" authorId="2">
      <text>
        <r>
          <rPr>
            <b/>
            <sz val="9"/>
            <color indexed="81"/>
            <rFont val="Tahoma"/>
            <family val="2"/>
          </rPr>
          <t>Usuario:</t>
        </r>
        <r>
          <rPr>
            <sz val="9"/>
            <color indexed="81"/>
            <rFont val="Tahoma"/>
            <family val="2"/>
          </rPr>
          <t xml:space="preserve">
Horas semanales de la Jornada Laboral dedicadas a la actividad</t>
        </r>
      </text>
    </comment>
    <comment ref="C1125" authorId="0">
      <text>
        <r>
          <rPr>
            <sz val="10"/>
            <rFont val="Arial"/>
            <family val="2"/>
          </rPr>
          <t>TC=Tiempo Completo
TCO=Tiempo Comleto Ocasional
HC=Hora Cátedra
MT=Medio Tiempo
MTO=Medio Tiempo Ocasional</t>
        </r>
      </text>
    </comment>
    <comment ref="D1125" authorId="0">
      <text>
        <r>
          <rPr>
            <sz val="10"/>
            <rFont val="Arial"/>
            <family val="2"/>
          </rPr>
          <t>El total de Responsabilidad es calculado automáticamente</t>
        </r>
      </text>
    </comment>
    <comment ref="D112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128" authorId="1">
      <text>
        <r>
          <rPr>
            <b/>
            <sz val="9"/>
            <color indexed="81"/>
            <rFont val="Tahoma"/>
            <family val="2"/>
          </rPr>
          <t>Usuario:</t>
        </r>
        <r>
          <rPr>
            <sz val="9"/>
            <color indexed="81"/>
            <rFont val="Tahoma"/>
            <family val="2"/>
          </rPr>
          <t xml:space="preserve">
Cantidad de estudiantes matriculados</t>
        </r>
      </text>
    </comment>
    <comment ref="F1128" authorId="0">
      <text>
        <r>
          <rPr>
            <sz val="8"/>
            <color indexed="8"/>
            <rFont val="Tahoma"/>
            <family val="2"/>
          </rPr>
          <t>TIPO GRUPO:
Normal
Dirigido
Laboratorio
Compartido (cuando mas de un docente dictan en el mismo grupo)</t>
        </r>
      </text>
    </comment>
    <comment ref="E1142" authorId="2">
      <text>
        <r>
          <rPr>
            <b/>
            <sz val="9"/>
            <color indexed="81"/>
            <rFont val="Tahoma"/>
            <family val="2"/>
          </rPr>
          <t>Usuario:</t>
        </r>
        <r>
          <rPr>
            <sz val="9"/>
            <color indexed="81"/>
            <rFont val="Tahoma"/>
            <family val="2"/>
          </rPr>
          <t xml:space="preserve">
Horas semanales de la Jornada Laboral dedicadas a la actividad</t>
        </r>
      </text>
    </comment>
    <comment ref="C1153" authorId="0">
      <text>
        <r>
          <rPr>
            <sz val="10"/>
            <rFont val="Arial"/>
            <family val="2"/>
          </rPr>
          <t>TC=Tiempo Completo
TCO=Tiempo Comleto Ocasional
HC=Hora Cátedra
MT=Medio Tiempo
MTO=Medio Tiempo Ocasional</t>
        </r>
      </text>
    </comment>
    <comment ref="D1153" authorId="0">
      <text>
        <r>
          <rPr>
            <sz val="10"/>
            <rFont val="Arial"/>
            <family val="2"/>
          </rPr>
          <t>El total de Responsabilidad es calculado automáticamente</t>
        </r>
      </text>
    </comment>
    <comment ref="D115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156" authorId="1">
      <text>
        <r>
          <rPr>
            <b/>
            <sz val="9"/>
            <color indexed="81"/>
            <rFont val="Tahoma"/>
            <family val="2"/>
          </rPr>
          <t>Usuario:</t>
        </r>
        <r>
          <rPr>
            <sz val="9"/>
            <color indexed="81"/>
            <rFont val="Tahoma"/>
            <family val="2"/>
          </rPr>
          <t xml:space="preserve">
Cantidad de estudiantes matriculados</t>
        </r>
      </text>
    </comment>
    <comment ref="F1156" authorId="0">
      <text>
        <r>
          <rPr>
            <sz val="8"/>
            <color indexed="8"/>
            <rFont val="Tahoma"/>
            <family val="2"/>
          </rPr>
          <t>TIPO GRUPO:
Normal
Dirigido
Laboratorio
Compartido (cuando mas de un docente dictan en el mismo grupo)</t>
        </r>
      </text>
    </comment>
    <comment ref="E1170" authorId="2">
      <text>
        <r>
          <rPr>
            <b/>
            <sz val="9"/>
            <color indexed="81"/>
            <rFont val="Tahoma"/>
            <family val="2"/>
          </rPr>
          <t>Usuario:</t>
        </r>
        <r>
          <rPr>
            <sz val="9"/>
            <color indexed="81"/>
            <rFont val="Tahoma"/>
            <family val="2"/>
          </rPr>
          <t xml:space="preserve">
Horas semanales de la Jornada Laboral dedicadas a la actividad</t>
        </r>
      </text>
    </comment>
    <comment ref="C1181" authorId="0">
      <text>
        <r>
          <rPr>
            <sz val="10"/>
            <rFont val="Arial"/>
            <family val="2"/>
          </rPr>
          <t>TC=Tiempo Completo
TCO=Tiempo Comleto Ocasional
HC=Hora Cátedra
MT=Medio Tiempo
MTO=Medio Tiempo Ocasional</t>
        </r>
      </text>
    </comment>
    <comment ref="D1181" authorId="0">
      <text>
        <r>
          <rPr>
            <sz val="10"/>
            <rFont val="Arial"/>
            <family val="2"/>
          </rPr>
          <t>El total de Responsabilidad es calculado automáticamente</t>
        </r>
      </text>
    </comment>
    <comment ref="D118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184" authorId="1">
      <text>
        <r>
          <rPr>
            <b/>
            <sz val="9"/>
            <color indexed="81"/>
            <rFont val="Tahoma"/>
            <family val="2"/>
          </rPr>
          <t>Usuario:</t>
        </r>
        <r>
          <rPr>
            <sz val="9"/>
            <color indexed="81"/>
            <rFont val="Tahoma"/>
            <family val="2"/>
          </rPr>
          <t xml:space="preserve">
Cantidad de estudiantes matriculados</t>
        </r>
      </text>
    </comment>
    <comment ref="F1184" authorId="0">
      <text>
        <r>
          <rPr>
            <sz val="8"/>
            <color indexed="8"/>
            <rFont val="Tahoma"/>
            <family val="2"/>
          </rPr>
          <t>TIPO GRUPO:
Normal
Dirigido
Laboratorio
Compartido (cuando mas de un docente dictan en el mismo grupo)</t>
        </r>
      </text>
    </comment>
    <comment ref="E1198" authorId="2">
      <text>
        <r>
          <rPr>
            <b/>
            <sz val="9"/>
            <color indexed="81"/>
            <rFont val="Tahoma"/>
            <family val="2"/>
          </rPr>
          <t>Usuario:</t>
        </r>
        <r>
          <rPr>
            <sz val="9"/>
            <color indexed="81"/>
            <rFont val="Tahoma"/>
            <family val="2"/>
          </rPr>
          <t xml:space="preserve">
Horas semanales de la Jornada Laboral dedicadas a la actividad</t>
        </r>
      </text>
    </comment>
    <comment ref="C1209" authorId="0">
      <text>
        <r>
          <rPr>
            <sz val="10"/>
            <rFont val="Arial"/>
            <family val="2"/>
          </rPr>
          <t>TC=Tiempo Completo
TCO=Tiempo Comleto Ocasional
HC=Hora Cátedra
MT=Medio Tiempo
MTO=Medio Tiempo Ocasional</t>
        </r>
      </text>
    </comment>
    <comment ref="D1209" authorId="0">
      <text>
        <r>
          <rPr>
            <sz val="10"/>
            <rFont val="Arial"/>
            <family val="2"/>
          </rPr>
          <t>El total de Responsabilidad es calculado automáticamente</t>
        </r>
      </text>
    </comment>
    <comment ref="D121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212" authorId="1">
      <text>
        <r>
          <rPr>
            <b/>
            <sz val="9"/>
            <color indexed="81"/>
            <rFont val="Tahoma"/>
            <family val="2"/>
          </rPr>
          <t>Usuario:</t>
        </r>
        <r>
          <rPr>
            <sz val="9"/>
            <color indexed="81"/>
            <rFont val="Tahoma"/>
            <family val="2"/>
          </rPr>
          <t xml:space="preserve">
Cantidad de estudiantes matriculados</t>
        </r>
      </text>
    </comment>
    <comment ref="F1212" authorId="0">
      <text>
        <r>
          <rPr>
            <sz val="8"/>
            <color indexed="8"/>
            <rFont val="Tahoma"/>
            <family val="2"/>
          </rPr>
          <t>TIPO GRUPO:
Normal
Dirigido
Laboratorio
Compartido (cuando mas de un docente dictan en el mismo grupo)</t>
        </r>
      </text>
    </comment>
    <comment ref="E1226" authorId="2">
      <text>
        <r>
          <rPr>
            <b/>
            <sz val="9"/>
            <color indexed="81"/>
            <rFont val="Tahoma"/>
            <family val="2"/>
          </rPr>
          <t>Usuario:</t>
        </r>
        <r>
          <rPr>
            <sz val="9"/>
            <color indexed="81"/>
            <rFont val="Tahoma"/>
            <family val="2"/>
          </rPr>
          <t xml:space="preserve">
Horas semanales de la Jornada Laboral dedicadas a la actividad</t>
        </r>
      </text>
    </comment>
    <comment ref="C1237" authorId="0">
      <text>
        <r>
          <rPr>
            <sz val="10"/>
            <rFont val="Arial"/>
            <family val="2"/>
          </rPr>
          <t>TC=Tiempo Completo
TCO=Tiempo Comleto Ocasional
HC=Hora Cátedra
MT=Medio Tiempo
MTO=Medio Tiempo Ocasional</t>
        </r>
      </text>
    </comment>
    <comment ref="D1237" authorId="0">
      <text>
        <r>
          <rPr>
            <sz val="10"/>
            <rFont val="Arial"/>
            <family val="2"/>
          </rPr>
          <t>El total de Responsabilidad es calculado automáticamente</t>
        </r>
      </text>
    </comment>
    <comment ref="D124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240" authorId="1">
      <text>
        <r>
          <rPr>
            <b/>
            <sz val="9"/>
            <color indexed="81"/>
            <rFont val="Tahoma"/>
            <family val="2"/>
          </rPr>
          <t>Usuario:</t>
        </r>
        <r>
          <rPr>
            <sz val="9"/>
            <color indexed="81"/>
            <rFont val="Tahoma"/>
            <family val="2"/>
          </rPr>
          <t xml:space="preserve">
Cantidad de estudiantes matriculados</t>
        </r>
      </text>
    </comment>
    <comment ref="F1240" authorId="0">
      <text>
        <r>
          <rPr>
            <sz val="8"/>
            <color indexed="8"/>
            <rFont val="Tahoma"/>
            <family val="2"/>
          </rPr>
          <t>TIPO GRUPO:
Normal
Dirigido
Laboratorio
Compartido (cuando mas de un docente dictan en el mismo grupo)</t>
        </r>
      </text>
    </comment>
    <comment ref="E1254" authorId="2">
      <text>
        <r>
          <rPr>
            <b/>
            <sz val="9"/>
            <color indexed="81"/>
            <rFont val="Tahoma"/>
            <family val="2"/>
          </rPr>
          <t>Usuario:</t>
        </r>
        <r>
          <rPr>
            <sz val="9"/>
            <color indexed="81"/>
            <rFont val="Tahoma"/>
            <family val="2"/>
          </rPr>
          <t xml:space="preserve">
Horas semanales de la Jornada Laboral dedicadas a la actividad</t>
        </r>
      </text>
    </comment>
    <comment ref="C1265" authorId="0">
      <text>
        <r>
          <rPr>
            <sz val="10"/>
            <rFont val="Arial"/>
            <family val="2"/>
          </rPr>
          <t>TC=Tiempo Completo
TCO=Tiempo Comleto Ocasional
HC=Hora Cátedra
MT=Medio Tiempo
MTO=Medio Tiempo Ocasional</t>
        </r>
      </text>
    </comment>
    <comment ref="D1265" authorId="0">
      <text>
        <r>
          <rPr>
            <sz val="10"/>
            <rFont val="Arial"/>
            <family val="2"/>
          </rPr>
          <t>El total de Responsabilidad es calculado automáticamente</t>
        </r>
      </text>
    </comment>
    <comment ref="D1268"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268" authorId="1">
      <text>
        <r>
          <rPr>
            <b/>
            <sz val="9"/>
            <color indexed="81"/>
            <rFont val="Tahoma"/>
            <family val="2"/>
          </rPr>
          <t>Usuario:</t>
        </r>
        <r>
          <rPr>
            <sz val="9"/>
            <color indexed="81"/>
            <rFont val="Tahoma"/>
            <family val="2"/>
          </rPr>
          <t xml:space="preserve">
Cantidad de estudiantes matriculados</t>
        </r>
      </text>
    </comment>
    <comment ref="F1268" authorId="0">
      <text>
        <r>
          <rPr>
            <sz val="8"/>
            <color indexed="8"/>
            <rFont val="Tahoma"/>
            <family val="2"/>
          </rPr>
          <t>TIPO GRUPO:
Normal
Dirigido
Laboratorio
Compartido (cuando mas de un docente dictan en el mismo grupo)</t>
        </r>
      </text>
    </comment>
    <comment ref="E1282" authorId="2">
      <text>
        <r>
          <rPr>
            <b/>
            <sz val="9"/>
            <color indexed="81"/>
            <rFont val="Tahoma"/>
            <family val="2"/>
          </rPr>
          <t>Usuario:</t>
        </r>
        <r>
          <rPr>
            <sz val="9"/>
            <color indexed="81"/>
            <rFont val="Tahoma"/>
            <family val="2"/>
          </rPr>
          <t xml:space="preserve">
Horas semanales de la Jornada Laboral dedicadas a la actividad</t>
        </r>
      </text>
    </comment>
    <comment ref="C1293" authorId="0">
      <text>
        <r>
          <rPr>
            <sz val="10"/>
            <rFont val="Arial"/>
            <family val="2"/>
          </rPr>
          <t>TC=Tiempo Completo
TCO=Tiempo Comleto Ocasional
HC=Hora Cátedra
MT=Medio Tiempo
MTO=Medio Tiempo Ocasional</t>
        </r>
      </text>
    </comment>
    <comment ref="D1293" authorId="0">
      <text>
        <r>
          <rPr>
            <sz val="10"/>
            <rFont val="Arial"/>
            <family val="2"/>
          </rPr>
          <t>El total de Responsabilidad es calculado automáticamente</t>
        </r>
      </text>
    </comment>
    <comment ref="D129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296" authorId="1">
      <text>
        <r>
          <rPr>
            <b/>
            <sz val="9"/>
            <color indexed="81"/>
            <rFont val="Tahoma"/>
            <family val="2"/>
          </rPr>
          <t>Usuario:</t>
        </r>
        <r>
          <rPr>
            <sz val="9"/>
            <color indexed="81"/>
            <rFont val="Tahoma"/>
            <family val="2"/>
          </rPr>
          <t xml:space="preserve">
Cantidad de estudiantes matriculados</t>
        </r>
      </text>
    </comment>
    <comment ref="F1296" authorId="0">
      <text>
        <r>
          <rPr>
            <sz val="8"/>
            <color indexed="8"/>
            <rFont val="Tahoma"/>
            <family val="2"/>
          </rPr>
          <t>TIPO GRUPO:
Normal
Dirigido
Laboratorio
Compartido (cuando mas de un docente dictan en el mismo grupo)</t>
        </r>
      </text>
    </comment>
    <comment ref="E1310" authorId="2">
      <text>
        <r>
          <rPr>
            <b/>
            <sz val="9"/>
            <color indexed="81"/>
            <rFont val="Tahoma"/>
            <family val="2"/>
          </rPr>
          <t>Usuario:</t>
        </r>
        <r>
          <rPr>
            <sz val="9"/>
            <color indexed="81"/>
            <rFont val="Tahoma"/>
            <family val="2"/>
          </rPr>
          <t xml:space="preserve">
Horas semanales de la Jornada Laboral dedicadas a la actividad</t>
        </r>
      </text>
    </comment>
    <comment ref="C1321" authorId="0">
      <text>
        <r>
          <rPr>
            <sz val="10"/>
            <rFont val="Arial"/>
            <family val="2"/>
          </rPr>
          <t>TC=Tiempo Completo
TCO=Tiempo Comleto Ocasional
HC=Hora Cátedra
MT=Medio Tiempo
MTO=Medio Tiempo Ocasional</t>
        </r>
      </text>
    </comment>
    <comment ref="D1321" authorId="0">
      <text>
        <r>
          <rPr>
            <sz val="10"/>
            <rFont val="Arial"/>
            <family val="2"/>
          </rPr>
          <t>El total de Responsabilidad es calculado automáticamente</t>
        </r>
      </text>
    </comment>
    <comment ref="D1324"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324" authorId="1">
      <text>
        <r>
          <rPr>
            <b/>
            <sz val="9"/>
            <color indexed="81"/>
            <rFont val="Tahoma"/>
            <family val="2"/>
          </rPr>
          <t>Usuario:</t>
        </r>
        <r>
          <rPr>
            <sz val="9"/>
            <color indexed="81"/>
            <rFont val="Tahoma"/>
            <family val="2"/>
          </rPr>
          <t xml:space="preserve">
Cantidad de estudiantes matriculados</t>
        </r>
      </text>
    </comment>
    <comment ref="F1324" authorId="0">
      <text>
        <r>
          <rPr>
            <sz val="8"/>
            <color indexed="8"/>
            <rFont val="Tahoma"/>
            <family val="2"/>
          </rPr>
          <t>TIPO GRUPO:
Normal
Dirigido
Laboratorio
Compartido (cuando mas de un docente dictan en el mismo grupo)</t>
        </r>
      </text>
    </comment>
    <comment ref="E1338" authorId="2">
      <text>
        <r>
          <rPr>
            <b/>
            <sz val="9"/>
            <color indexed="81"/>
            <rFont val="Tahoma"/>
            <family val="2"/>
          </rPr>
          <t>Usuario:</t>
        </r>
        <r>
          <rPr>
            <sz val="9"/>
            <color indexed="81"/>
            <rFont val="Tahoma"/>
            <family val="2"/>
          </rPr>
          <t xml:space="preserve">
Horas semanales de la Jornada Laboral dedicadas a la actividad</t>
        </r>
      </text>
    </comment>
    <comment ref="C1349" authorId="0">
      <text>
        <r>
          <rPr>
            <sz val="10"/>
            <rFont val="Arial"/>
            <family val="2"/>
          </rPr>
          <t>TC=Tiempo Completo
TCO=Tiempo Comleto Ocasional
HC=Hora Cátedra
MT=Medio Tiempo
MTO=Medio Tiempo Ocasional</t>
        </r>
      </text>
    </comment>
    <comment ref="D1349" authorId="0">
      <text>
        <r>
          <rPr>
            <sz val="10"/>
            <rFont val="Arial"/>
            <family val="2"/>
          </rPr>
          <t>El total de Responsabilidad es calculado automáticamente</t>
        </r>
      </text>
    </comment>
    <comment ref="D1352"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352" authorId="1">
      <text>
        <r>
          <rPr>
            <b/>
            <sz val="9"/>
            <color indexed="81"/>
            <rFont val="Tahoma"/>
            <family val="2"/>
          </rPr>
          <t>Usuario:</t>
        </r>
        <r>
          <rPr>
            <sz val="9"/>
            <color indexed="81"/>
            <rFont val="Tahoma"/>
            <family val="2"/>
          </rPr>
          <t xml:space="preserve">
Cantidad de estudiantes matriculados</t>
        </r>
      </text>
    </comment>
    <comment ref="F1352" authorId="0">
      <text>
        <r>
          <rPr>
            <sz val="8"/>
            <color indexed="8"/>
            <rFont val="Tahoma"/>
            <family val="2"/>
          </rPr>
          <t>TIPO GRUPO:
Normal
Dirigido
Laboratorio
Compartido (cuando mas de un docente dictan en el mismo grupo)</t>
        </r>
      </text>
    </comment>
    <comment ref="E1366" authorId="2">
      <text>
        <r>
          <rPr>
            <b/>
            <sz val="9"/>
            <color indexed="81"/>
            <rFont val="Tahoma"/>
            <family val="2"/>
          </rPr>
          <t>Usuario:</t>
        </r>
        <r>
          <rPr>
            <sz val="9"/>
            <color indexed="81"/>
            <rFont val="Tahoma"/>
            <family val="2"/>
          </rPr>
          <t xml:space="preserve">
Horas semanales de la Jornada Laboral dedicadas a la actividad</t>
        </r>
      </text>
    </comment>
    <comment ref="C1377" authorId="0">
      <text>
        <r>
          <rPr>
            <sz val="10"/>
            <rFont val="Arial"/>
            <family val="2"/>
          </rPr>
          <t>TC=Tiempo Completo
TCO=Tiempo Comleto Ocasional
HC=Hora Cátedra
MT=Medio Tiempo
MTO=Medio Tiempo Ocasional</t>
        </r>
      </text>
    </comment>
    <comment ref="D1377" authorId="0">
      <text>
        <r>
          <rPr>
            <sz val="10"/>
            <rFont val="Arial"/>
            <family val="2"/>
          </rPr>
          <t>El total de Responsabilidad es calculado automáticamente</t>
        </r>
      </text>
    </comment>
    <comment ref="D1380"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1380" authorId="1">
      <text>
        <r>
          <rPr>
            <b/>
            <sz val="9"/>
            <color indexed="81"/>
            <rFont val="Tahoma"/>
            <family val="2"/>
          </rPr>
          <t>Usuario:</t>
        </r>
        <r>
          <rPr>
            <sz val="9"/>
            <color indexed="81"/>
            <rFont val="Tahoma"/>
            <family val="2"/>
          </rPr>
          <t xml:space="preserve">
Cantidad de estudiantes matriculados</t>
        </r>
      </text>
    </comment>
    <comment ref="F1380" authorId="0">
      <text>
        <r>
          <rPr>
            <sz val="8"/>
            <color indexed="8"/>
            <rFont val="Tahoma"/>
            <family val="2"/>
          </rPr>
          <t>TIPO GRUPO:
Normal
Dirigido
Laboratorio
Compartido (cuando mas de un docente dictan en el mismo grupo)</t>
        </r>
      </text>
    </comment>
    <comment ref="E1394" authorId="2">
      <text>
        <r>
          <rPr>
            <b/>
            <sz val="9"/>
            <color indexed="81"/>
            <rFont val="Tahoma"/>
            <family val="2"/>
          </rPr>
          <t>Usuario:</t>
        </r>
        <r>
          <rPr>
            <sz val="9"/>
            <color indexed="81"/>
            <rFont val="Tahoma"/>
            <family val="2"/>
          </rPr>
          <t xml:space="preserve">
Horas semanales de la Jornada Laboral dedicadas a la actividad</t>
        </r>
      </text>
    </comment>
  </commentList>
</comments>
</file>

<file path=xl/comments2.xml><?xml version="1.0" encoding="utf-8"?>
<comments xmlns="http://schemas.openxmlformats.org/spreadsheetml/2006/main">
  <authors>
    <author/>
    <author>Usuario</author>
    <author>Wilmer</author>
  </authors>
  <commentList>
    <comment ref="C3" authorId="0">
      <text>
        <r>
          <rPr>
            <sz val="10"/>
            <rFont val="Arial"/>
            <family val="2"/>
          </rPr>
          <t>TC=Tiempo Completo
TCO=Tiempo Comleto Ocasional
HC=Hora Cátedra
MT=Medio Tiempo
MTO=Medio Tiempo Ocasional</t>
        </r>
      </text>
    </comment>
    <comment ref="D3" authorId="0">
      <text>
        <r>
          <rPr>
            <sz val="10"/>
            <rFont val="Arial"/>
            <family val="2"/>
          </rPr>
          <t>El total de Responsabilidad es calculado automáticamente</t>
        </r>
      </text>
    </comment>
    <comment ref="D6" authorId="0">
      <text>
        <r>
          <rPr>
            <b/>
            <sz val="8"/>
            <color indexed="8"/>
            <rFont val="Tahoma"/>
            <family val="2"/>
          </rPr>
          <t xml:space="preserve">CLASIFICACIÓN MATERIA
T= </t>
        </r>
        <r>
          <rPr>
            <sz val="8"/>
            <color indexed="8"/>
            <rFont val="Tahoma"/>
            <family val="2"/>
          </rPr>
          <t xml:space="preserve">Teórica
</t>
        </r>
        <r>
          <rPr>
            <b/>
            <sz val="8"/>
            <color indexed="8"/>
            <rFont val="Tahoma"/>
            <family val="2"/>
          </rPr>
          <t>TP=</t>
        </r>
        <r>
          <rPr>
            <sz val="8"/>
            <color indexed="8"/>
            <rFont val="Tahoma"/>
            <family val="2"/>
          </rPr>
          <t xml:space="preserve">Teorico Práctica
</t>
        </r>
        <r>
          <rPr>
            <b/>
            <sz val="8"/>
            <color indexed="8"/>
            <rFont val="Tahoma"/>
            <family val="2"/>
          </rPr>
          <t>P=</t>
        </r>
        <r>
          <rPr>
            <sz val="8"/>
            <color indexed="8"/>
            <rFont val="Tahoma"/>
            <family val="2"/>
          </rPr>
          <t>Práctica</t>
        </r>
      </text>
    </comment>
    <comment ref="E6" authorId="1">
      <text>
        <r>
          <rPr>
            <b/>
            <sz val="9"/>
            <color indexed="81"/>
            <rFont val="Tahoma"/>
            <family val="2"/>
          </rPr>
          <t>Usuario:</t>
        </r>
        <r>
          <rPr>
            <sz val="9"/>
            <color indexed="81"/>
            <rFont val="Tahoma"/>
            <family val="2"/>
          </rPr>
          <t xml:space="preserve">
Cantidad de estudiantes matriculados</t>
        </r>
      </text>
    </comment>
    <comment ref="F6" authorId="0">
      <text>
        <r>
          <rPr>
            <sz val="8"/>
            <color indexed="8"/>
            <rFont val="Tahoma"/>
            <family val="2"/>
          </rPr>
          <t>TIPO GRUPO:
Normal
Dirigido
Laboratorio
Compartido (cuando mas de un docente dictan en el mismo grupo)</t>
        </r>
      </text>
    </comment>
    <comment ref="E20" authorId="2">
      <text>
        <r>
          <rPr>
            <b/>
            <sz val="9"/>
            <color indexed="81"/>
            <rFont val="Tahoma"/>
            <family val="2"/>
          </rPr>
          <t>Usuario:</t>
        </r>
        <r>
          <rPr>
            <sz val="9"/>
            <color indexed="81"/>
            <rFont val="Tahoma"/>
            <family val="2"/>
          </rPr>
          <t xml:space="preserve">
Horas semanales de la Jornada Laboral dedicadas a la actividad</t>
        </r>
      </text>
    </comment>
  </commentList>
</comments>
</file>

<file path=xl/sharedStrings.xml><?xml version="1.0" encoding="utf-8"?>
<sst xmlns="http://schemas.openxmlformats.org/spreadsheetml/2006/main" count="1393" uniqueCount="43">
  <si>
    <t>DOCENTE</t>
  </si>
  <si>
    <t>No. DOCUMENTO</t>
  </si>
  <si>
    <t>NOMBRES Y APELLIDOS COMPLETOS</t>
  </si>
  <si>
    <t>VINCU.</t>
  </si>
  <si>
    <t>RESP SEM.</t>
  </si>
  <si>
    <t>DOCENCIA</t>
  </si>
  <si>
    <t>CÓDIGO MATERIA</t>
  </si>
  <si>
    <t>NOMBRE MATERIA</t>
  </si>
  <si>
    <t>GRUPO</t>
  </si>
  <si>
    <t>CLASIF. MATERIA</t>
  </si>
  <si>
    <t>TIPO GRUPO</t>
  </si>
  <si>
    <t>HORAS DOCENCIA DIRECTA</t>
  </si>
  <si>
    <t>HORAS DOCENCIA INDIRECTA</t>
  </si>
  <si>
    <t>HORAS ATENCION ESTUD.</t>
  </si>
  <si>
    <t>TOTAL SEMANAL</t>
  </si>
  <si>
    <t>TOTAL SEMESTRE</t>
  </si>
  <si>
    <t>Código</t>
  </si>
  <si>
    <t>Página</t>
  </si>
  <si>
    <t>SEMANAS CLASE</t>
  </si>
  <si>
    <t>CLASIFICACION</t>
  </si>
  <si>
    <t>ACTIVIDAD</t>
  </si>
  <si>
    <t>IHS</t>
  </si>
  <si>
    <t>Proyección de la Responsabilidad Académica
Departamento de ___</t>
  </si>
  <si>
    <t>INSTRUCCIONES GENERALES</t>
  </si>
  <si>
    <t>Diligenciar el formato usando preferiblemente Office 2010 o superior</t>
  </si>
  <si>
    <t>Diligencie todos los datos correspondientes al docente de manera correcta</t>
  </si>
  <si>
    <r>
      <t xml:space="preserve">En la casilla de tipo de vinculación (VINCU) seleccione de acuerdo al menún desplegable </t>
    </r>
    <r>
      <rPr>
        <b/>
        <sz val="10"/>
        <rFont val="Arial"/>
        <family val="2"/>
      </rPr>
      <t>TC</t>
    </r>
    <r>
      <rPr>
        <sz val="10"/>
        <rFont val="Arial"/>
        <family val="2"/>
      </rPr>
      <t xml:space="preserve">: Tiempo Completo; </t>
    </r>
    <r>
      <rPr>
        <b/>
        <sz val="10"/>
        <rFont val="Arial"/>
        <family val="2"/>
      </rPr>
      <t>TCO</t>
    </r>
    <r>
      <rPr>
        <sz val="10"/>
        <rFont val="Arial"/>
        <family val="2"/>
      </rPr>
      <t>: Tiempo Completo Ocasional;</t>
    </r>
    <r>
      <rPr>
        <b/>
        <sz val="10"/>
        <rFont val="Arial"/>
        <family val="2"/>
      </rPr>
      <t>HC</t>
    </r>
    <r>
      <rPr>
        <sz val="10"/>
        <rFont val="Arial"/>
        <family val="2"/>
      </rPr>
      <t xml:space="preserve">: Hora Cátedra; </t>
    </r>
    <r>
      <rPr>
        <b/>
        <sz val="10"/>
        <rFont val="Arial"/>
        <family val="2"/>
      </rPr>
      <t>MT</t>
    </r>
    <r>
      <rPr>
        <sz val="10"/>
        <rFont val="Arial"/>
        <family val="2"/>
      </rPr>
      <t xml:space="preserve">: Medio Teimpo; </t>
    </r>
    <r>
      <rPr>
        <b/>
        <sz val="10"/>
        <rFont val="Arial"/>
        <family val="2"/>
      </rPr>
      <t>MTO</t>
    </r>
    <r>
      <rPr>
        <sz val="10"/>
        <rFont val="Arial"/>
        <family val="2"/>
      </rPr>
      <t>: Medio Tiempo Ocasional</t>
    </r>
  </si>
  <si>
    <t>* No modifique la celda RERSP SEM, esta contiene una formula que permite el cálculo automático</t>
  </si>
  <si>
    <t>En la casilla SEMANAS CLASE Seleccione de la lista desplegable la cantidad de semanas de clase que labora el docente (por generalidad 16 semanas, para medicina las demás opciones)</t>
  </si>
  <si>
    <t>En el encabezado escriba el nombre del departamento</t>
  </si>
  <si>
    <t>CANTIDAD ESTUDIANTES</t>
  </si>
  <si>
    <t>HRS SEMESTRE</t>
  </si>
  <si>
    <t>EQUI HRS DOC DIR</t>
  </si>
  <si>
    <t>FECHA CONCURSO</t>
  </si>
  <si>
    <t>TOTAL OTRAS ACTIVIDADES</t>
  </si>
  <si>
    <t>Para docentes Ocasionales y Catedráticos especificar los datos correspondientes al concurso mediante el cual fueron vinculados</t>
  </si>
  <si>
    <t>La casilla con la información de FECHA CONCURSO, solo deben ser diligenciadas para docentes TCO, MTO y HC</t>
  </si>
  <si>
    <r>
      <t xml:space="preserve">Para las actividades de docencia:
</t>
    </r>
    <r>
      <rPr>
        <sz val="10"/>
        <rFont val="Arial"/>
        <family val="2"/>
      </rPr>
      <t>- Para todos los grupos impartidos por el docente diligencie todos los campos hasta las Horas de Docencia Directa, las horas de docencia indirecta y horas de antención a estudiantes se calculan automáticamente (en caso de encontrar algún error en los cálculos automáticos podrá realizar las correcciones manualmente).
- No modifique las filas de cálculo de totales, estas contienen fórmulas que realizan los cálculos automáticamente.
- Una vez registre todas las actividades de docencia podrá eliminar las filas sobrantes (color agua marina) que no contengan datos.</t>
    </r>
  </si>
  <si>
    <t>---------------------------------------------------------------------------------------------------------------------------------------------------------------------------------------------------------------------------------------------------------------------</t>
  </si>
  <si>
    <r>
      <rPr>
        <b/>
        <sz val="10"/>
        <rFont val="Arial"/>
        <family val="2"/>
      </rPr>
      <t xml:space="preserve">Para las otras actividades desarrolladas:
</t>
    </r>
    <r>
      <rPr>
        <sz val="10"/>
        <rFont val="Arial"/>
        <family val="2"/>
      </rPr>
      <t>- En clasificación seleccione el tipo de actividad a que se hace referencia (Académica, Investigación, Extensión, Acade/Admin, Reuniones/Comités, Bienestar)
- En Actividad describa la actividad a la que se hace referencia
- En IHS escriba las horas semanales que dedica a la actividad
* No modifique la casilla HORAS SEMESTRE, esta contiene una fórmula que permite el cálculo automático (IHS * SEMANAS).
* No modifique la casilla EQUIV HRS DOC DIR, en esta se calcula automáticamente la equivalencia de la actividad en horas de docencia directa
- Una vez registre todas las otras actividades podrá eliminar las filas sobrantes (color amarillo claro) que no contengan datos.
- Para los docentes TCO, MTO y HC que no desarrollen otras actividades elimine las filas contenidas desde el título OTRAS ACTIVIDADES hasta OBSERVACION DE REVISION</t>
    </r>
  </si>
  <si>
    <r>
      <rPr>
        <b/>
        <sz val="10"/>
        <rFont val="Arial"/>
        <family val="2"/>
      </rPr>
      <t>Otras Recomendaciones:</t>
    </r>
    <r>
      <rPr>
        <sz val="10"/>
        <rFont val="Arial"/>
        <family val="2"/>
      </rPr>
      <t xml:space="preserve">
- La hoja cuenta con 40 cuadros de reportes, en caso de necesitar más seleccione el último cuadro desde el título DOCENTE hasta la sección punteada final, y copie y pegue en la parte inferior. (en la tercera hoja de este libro encontrará un borrador para copiar)
- Revise el reporte antes de entregarlo.
- No reportar a un docente más de una vez, los docentes que presten sus servicios a más de un departamento deberán ser reportados por uno solo de ellos.
- No asignar actividades que no se encuentren autorizadas, todas las actividades diferentes a la docencia deben contar con la autorización correspondiente.
- Imprimir en papel tamaño oficio (modo económico y preferiblemente papel de reciclaje)
- Al imprimir los formatos todos deben ser firmados por el director de departamento y decano.</t>
    </r>
  </si>
  <si>
    <t xml:space="preserve">REVISIÓN: EL DOCENTE DEBE CUMPLIR MÍNIMO CON LAS SIGUIENTES HORAS DE DOCENCIA (excepción cargos académico-administrativos): </t>
  </si>
  <si>
    <t>FGA-21 v. 02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</si>
</sst>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b/>
      <sz val="8"/>
      <color indexed="8"/>
      <name val="Tahoma"/>
      <family val="2"/>
    </font>
    <font>
      <sz val="8"/>
      <color indexed="8"/>
      <name val="Tahoma"/>
      <family val="2"/>
    </font>
    <font>
      <sz val="10"/>
      <name val="Arial"/>
      <family val="2"/>
    </font>
    <font>
      <sz val="12"/>
      <name val="Times New Roman"/>
      <family val="1"/>
    </font>
    <font>
      <b/>
      <sz val="11"/>
      <name val="Arial"/>
      <family val="2"/>
    </font>
    <font>
      <sz val="11"/>
      <name val="Arial"/>
      <family val="2"/>
    </font>
    <font>
      <sz val="8"/>
      <name val="Arial"/>
      <family val="2"/>
    </font>
    <font>
      <b/>
      <sz val="10"/>
      <color theme="0"/>
      <name val="Arial"/>
      <family val="2"/>
    </font>
    <font>
      <sz val="9"/>
      <color indexed="81"/>
      <name val="Tahoma"/>
      <family val="2"/>
    </font>
    <font>
      <b/>
      <sz val="9"/>
      <color indexed="81"/>
      <name val="Tahoma"/>
      <family val="2"/>
    </font>
    <font>
      <sz val="10"/>
      <color theme="0" tint="-0.14999847407452621"/>
      <name val="Arial"/>
      <family val="2"/>
    </font>
    <font>
      <i/>
      <sz val="10"/>
      <name val="Arial"/>
      <family val="2"/>
    </font>
    <font>
      <b/>
      <i/>
      <sz val="10"/>
      <name val="Arial"/>
      <family val="2"/>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50"/>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rgb="FFFFFFCC"/>
        <bgColor indexed="64"/>
      </patternFill>
    </fill>
    <fill>
      <patternFill patternType="solid">
        <fgColor rgb="FFFFFF99"/>
        <bgColor indexed="64"/>
      </patternFill>
    </fill>
    <fill>
      <patternFill patternType="solid">
        <fgColor theme="5" tint="0.59999389629810485"/>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hair">
        <color indexed="8"/>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hair">
        <color indexed="8"/>
      </left>
      <right/>
      <top style="hair">
        <color indexed="8"/>
      </top>
      <bottom style="hair">
        <color indexed="8"/>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xf numFmtId="0" fontId="18"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21"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7" fillId="0" borderId="8" applyNumberFormat="0" applyFill="0" applyAlignment="0" applyProtection="0"/>
    <xf numFmtId="0" fontId="17" fillId="0" borderId="9" applyNumberFormat="0" applyFill="0" applyAlignment="0" applyProtection="0"/>
  </cellStyleXfs>
  <cellXfs count="74">
    <xf numFmtId="0" fontId="0" fillId="0" borderId="0" xfId="0"/>
    <xf numFmtId="0" fontId="0" fillId="30" borderId="0" xfId="0" quotePrefix="1" applyFill="1" applyAlignment="1" applyProtection="1">
      <alignment horizontal="center"/>
      <protection locked="0"/>
    </xf>
    <xf numFmtId="0" fontId="0" fillId="0" borderId="0" xfId="0" applyProtection="1">
      <protection locked="0"/>
    </xf>
    <xf numFmtId="0" fontId="0" fillId="0" borderId="0" xfId="0" applyBorder="1"/>
    <xf numFmtId="0" fontId="18" fillId="0" borderId="0" xfId="0" applyFont="1" applyFill="1" applyBorder="1" applyAlignment="1">
      <alignment horizontal="center"/>
    </xf>
    <xf numFmtId="0" fontId="18" fillId="8" borderId="11" xfId="0" applyFont="1" applyFill="1" applyBorder="1" applyAlignment="1">
      <alignment horizontal="center" vertical="center"/>
    </xf>
    <xf numFmtId="0" fontId="18" fillId="8" borderId="11" xfId="1" applyNumberFormat="1" applyFont="1" applyFill="1" applyBorder="1" applyAlignment="1" applyProtection="1">
      <alignment horizontal="center" vertical="center" wrapText="1"/>
    </xf>
    <xf numFmtId="0" fontId="18" fillId="8" borderId="11" xfId="0" applyFont="1" applyFill="1" applyBorder="1" applyAlignment="1">
      <alignment horizontal="center" vertical="center" wrapText="1"/>
    </xf>
    <xf numFmtId="0" fontId="0" fillId="6" borderId="11" xfId="0" applyFill="1" applyBorder="1" applyProtection="1">
      <protection locked="0"/>
    </xf>
    <xf numFmtId="0" fontId="0" fillId="6" borderId="11" xfId="0" applyFill="1" applyBorder="1" applyAlignment="1" applyProtection="1">
      <alignment horizontal="center"/>
      <protection locked="0"/>
    </xf>
    <xf numFmtId="0" fontId="0" fillId="6" borderId="11" xfId="0" applyFill="1" applyBorder="1" applyAlignment="1" applyProtection="1">
      <alignment horizontal="right"/>
      <protection locked="0"/>
    </xf>
    <xf numFmtId="0" fontId="0" fillId="6" borderId="11" xfId="0" applyFill="1" applyBorder="1"/>
    <xf numFmtId="0" fontId="0" fillId="0" borderId="13" xfId="0" applyBorder="1" applyProtection="1">
      <protection locked="0"/>
    </xf>
    <xf numFmtId="0" fontId="0" fillId="0" borderId="13" xfId="0" applyBorder="1"/>
    <xf numFmtId="0" fontId="23" fillId="24" borderId="13" xfId="0" applyFont="1" applyFill="1" applyBorder="1" applyAlignment="1">
      <alignment horizontal="left" vertical="center" wrapText="1"/>
    </xf>
    <xf numFmtId="0" fontId="26" fillId="27" borderId="13" xfId="0" applyFont="1" applyFill="1" applyBorder="1" applyProtection="1">
      <protection locked="0"/>
    </xf>
    <xf numFmtId="0" fontId="18" fillId="16" borderId="24" xfId="0" applyFont="1" applyFill="1" applyBorder="1" applyAlignment="1">
      <alignment horizontal="center"/>
    </xf>
    <xf numFmtId="0" fontId="0" fillId="0" borderId="0" xfId="0" applyAlignment="1">
      <alignment wrapText="1"/>
    </xf>
    <xf numFmtId="0" fontId="0" fillId="28" borderId="13" xfId="0" applyFill="1" applyBorder="1" applyProtection="1">
      <protection locked="0"/>
    </xf>
    <xf numFmtId="0" fontId="0" fillId="6" borderId="14" xfId="0" applyFill="1" applyBorder="1" applyProtection="1">
      <protection locked="0"/>
    </xf>
    <xf numFmtId="0" fontId="0" fillId="8" borderId="13" xfId="0" applyFont="1" applyFill="1" applyBorder="1"/>
    <xf numFmtId="0" fontId="18" fillId="8" borderId="13" xfId="0" applyFont="1" applyFill="1" applyBorder="1"/>
    <xf numFmtId="0" fontId="26" fillId="27" borderId="13" xfId="0" applyFont="1" applyFill="1" applyBorder="1" applyAlignment="1" applyProtection="1">
      <alignment horizontal="center"/>
      <protection locked="0"/>
    </xf>
    <xf numFmtId="0" fontId="26" fillId="27" borderId="13" xfId="0" applyFont="1" applyFill="1" applyBorder="1" applyAlignment="1" applyProtection="1">
      <alignment horizontal="center"/>
      <protection locked="0"/>
    </xf>
    <xf numFmtId="0" fontId="0" fillId="28" borderId="13" xfId="0" applyFill="1" applyBorder="1" applyAlignment="1" applyProtection="1">
      <alignment horizontal="center" vertical="center"/>
      <protection locked="0"/>
    </xf>
    <xf numFmtId="0" fontId="18" fillId="29" borderId="28" xfId="0" applyFont="1" applyFill="1" applyBorder="1" applyAlignment="1" applyProtection="1">
      <alignment horizontal="center" vertical="center"/>
    </xf>
    <xf numFmtId="0" fontId="0" fillId="25" borderId="0" xfId="0" applyFill="1" applyProtection="1">
      <protection locked="0"/>
    </xf>
    <xf numFmtId="0" fontId="29" fillId="25" borderId="0" xfId="0" applyFont="1" applyFill="1" applyProtection="1"/>
    <xf numFmtId="0" fontId="31" fillId="25" borderId="0" xfId="0" applyFont="1" applyFill="1" applyAlignment="1" applyProtection="1">
      <alignment horizontal="left"/>
    </xf>
    <xf numFmtId="0" fontId="18" fillId="0" borderId="32" xfId="0" applyFont="1" applyBorder="1" applyAlignment="1">
      <alignment horizontal="center" wrapText="1"/>
    </xf>
    <xf numFmtId="0" fontId="0" fillId="0" borderId="33" xfId="0" applyFont="1" applyBorder="1" applyAlignment="1">
      <alignment horizontal="left" wrapText="1"/>
    </xf>
    <xf numFmtId="0" fontId="0" fillId="0" borderId="34" xfId="0" applyBorder="1" applyAlignment="1">
      <alignment wrapText="1"/>
    </xf>
    <xf numFmtId="0" fontId="18" fillId="0" borderId="34" xfId="0" applyFont="1" applyBorder="1" applyAlignment="1">
      <alignment wrapText="1"/>
    </xf>
    <xf numFmtId="0" fontId="0" fillId="0" borderId="35" xfId="0" applyBorder="1" applyAlignment="1">
      <alignment wrapText="1"/>
    </xf>
    <xf numFmtId="0" fontId="0" fillId="28" borderId="21" xfId="0" applyFill="1" applyBorder="1" applyAlignment="1" applyProtection="1">
      <alignment horizontal="center"/>
      <protection locked="0"/>
    </xf>
    <xf numFmtId="0" fontId="0" fillId="28" borderId="22" xfId="0" applyFill="1" applyBorder="1" applyAlignment="1" applyProtection="1">
      <alignment horizontal="center"/>
      <protection locked="0"/>
    </xf>
    <xf numFmtId="0" fontId="0" fillId="28" borderId="23" xfId="0" applyFill="1" applyBorder="1" applyAlignment="1" applyProtection="1">
      <alignment horizontal="center"/>
      <protection locked="0"/>
    </xf>
    <xf numFmtId="0" fontId="0" fillId="28" borderId="13" xfId="0" applyFill="1" applyBorder="1" applyAlignment="1" applyProtection="1">
      <alignment horizontal="center" vertical="center"/>
    </xf>
    <xf numFmtId="0" fontId="0" fillId="28" borderId="21" xfId="0" applyFill="1" applyBorder="1" applyAlignment="1" applyProtection="1">
      <alignment horizontal="center"/>
    </xf>
    <xf numFmtId="0" fontId="0" fillId="28" borderId="23" xfId="0" applyFill="1" applyBorder="1" applyAlignment="1" applyProtection="1">
      <alignment horizontal="center"/>
    </xf>
    <xf numFmtId="0" fontId="18" fillId="25" borderId="21" xfId="0" applyFont="1" applyFill="1" applyBorder="1" applyAlignment="1">
      <alignment horizontal="center"/>
    </xf>
    <xf numFmtId="0" fontId="18" fillId="25" borderId="22" xfId="0" applyFont="1" applyFill="1" applyBorder="1" applyAlignment="1">
      <alignment horizontal="center"/>
    </xf>
    <xf numFmtId="0" fontId="18" fillId="25" borderId="23" xfId="0" applyFont="1" applyFill="1" applyBorder="1" applyAlignment="1">
      <alignment horizontal="center"/>
    </xf>
    <xf numFmtId="0" fontId="18" fillId="29" borderId="21" xfId="0" applyFont="1" applyFill="1" applyBorder="1" applyAlignment="1" applyProtection="1">
      <alignment horizontal="right"/>
      <protection locked="0"/>
    </xf>
    <xf numFmtId="0" fontId="18" fillId="29" borderId="22" xfId="0" applyFont="1" applyFill="1" applyBorder="1" applyAlignment="1" applyProtection="1">
      <alignment horizontal="right"/>
      <protection locked="0"/>
    </xf>
    <xf numFmtId="0" fontId="18" fillId="29" borderId="23" xfId="0" applyFont="1" applyFill="1" applyBorder="1" applyAlignment="1" applyProtection="1">
      <alignment horizontal="right"/>
      <protection locked="0"/>
    </xf>
    <xf numFmtId="0" fontId="18" fillId="29" borderId="21" xfId="0" applyFont="1" applyFill="1" applyBorder="1" applyAlignment="1" applyProtection="1">
      <alignment horizontal="center"/>
    </xf>
    <xf numFmtId="0" fontId="18" fillId="29" borderId="23" xfId="0" applyFont="1" applyFill="1" applyBorder="1" applyAlignment="1" applyProtection="1">
      <alignment horizontal="center"/>
    </xf>
    <xf numFmtId="0" fontId="18" fillId="29" borderId="13" xfId="0" applyFont="1" applyFill="1" applyBorder="1" applyAlignment="1" applyProtection="1">
      <alignment horizontal="center"/>
    </xf>
    <xf numFmtId="0" fontId="30" fillId="25" borderId="16" xfId="0" applyFont="1" applyFill="1" applyBorder="1" applyAlignment="1" applyProtection="1">
      <alignment horizontal="right"/>
      <protection locked="0"/>
    </xf>
    <xf numFmtId="0" fontId="18" fillId="26" borderId="10" xfId="0" applyFont="1" applyFill="1" applyBorder="1" applyAlignment="1" applyProtection="1">
      <alignment horizontal="center"/>
      <protection locked="0"/>
    </xf>
    <xf numFmtId="0" fontId="18" fillId="26" borderId="0" xfId="0" applyFont="1" applyFill="1" applyBorder="1" applyAlignment="1" applyProtection="1">
      <alignment horizontal="center"/>
      <protection locked="0"/>
    </xf>
    <xf numFmtId="0" fontId="18" fillId="16" borderId="13" xfId="0" applyFont="1" applyFill="1" applyBorder="1" applyAlignment="1">
      <alignment horizontal="center"/>
    </xf>
    <xf numFmtId="0" fontId="26" fillId="27" borderId="21" xfId="0" applyFont="1" applyFill="1" applyBorder="1" applyAlignment="1" applyProtection="1">
      <alignment horizontal="center"/>
      <protection locked="0"/>
    </xf>
    <xf numFmtId="0" fontId="26" fillId="27" borderId="22" xfId="0" applyFont="1" applyFill="1" applyBorder="1" applyAlignment="1" applyProtection="1">
      <alignment horizontal="center"/>
      <protection locked="0"/>
    </xf>
    <xf numFmtId="0" fontId="26" fillId="27" borderId="23" xfId="0" applyFont="1" applyFill="1" applyBorder="1" applyAlignment="1" applyProtection="1">
      <alignment horizontal="center"/>
      <protection locked="0"/>
    </xf>
    <xf numFmtId="0" fontId="26" fillId="27" borderId="26" xfId="0" applyFont="1" applyFill="1" applyBorder="1" applyAlignment="1" applyProtection="1">
      <alignment horizontal="center"/>
      <protection locked="0"/>
    </xf>
    <xf numFmtId="0" fontId="26" fillId="27" borderId="27" xfId="0" applyFont="1" applyFill="1" applyBorder="1" applyAlignment="1" applyProtection="1">
      <alignment horizontal="center"/>
      <protection locked="0"/>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8" fillId="8" borderId="11" xfId="0" applyFont="1" applyFill="1" applyBorder="1" applyAlignment="1">
      <alignment horizontal="center"/>
    </xf>
    <xf numFmtId="0" fontId="0" fillId="8" borderId="12" xfId="0" applyFont="1" applyFill="1" applyBorder="1" applyAlignment="1">
      <alignment horizontal="right"/>
    </xf>
    <xf numFmtId="0" fontId="0" fillId="8" borderId="25" xfId="0" applyFont="1" applyFill="1" applyBorder="1" applyAlignment="1">
      <alignment horizontal="right"/>
    </xf>
    <xf numFmtId="0" fontId="18" fillId="8" borderId="12" xfId="0" applyFont="1" applyFill="1" applyBorder="1" applyAlignment="1">
      <alignment horizontal="right"/>
    </xf>
    <xf numFmtId="0" fontId="18" fillId="8" borderId="25" xfId="0" applyFont="1" applyFill="1" applyBorder="1" applyAlignment="1">
      <alignment horizontal="right"/>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4" fillId="0" borderId="13" xfId="0" applyFont="1" applyBorder="1" applyAlignment="1">
      <alignment horizontal="center" vertical="center" wrapText="1"/>
    </xf>
    <xf numFmtId="0" fontId="22" fillId="0" borderId="13" xfId="0" applyFont="1" applyBorder="1" applyAlignment="1">
      <alignment wrapText="1"/>
    </xf>
  </cellXfs>
  <cellStyles count="43">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Buena" xfId="20" builtinId="26" customBuiltin="1"/>
    <cellStyle name="Cálculo" xfId="21" builtinId="22" customBuiltin="1"/>
    <cellStyle name="Celda de comprobación" xfId="22" builtinId="23" customBuiltin="1"/>
    <cellStyle name="Celda vinculada" xfId="23" builtinId="24"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ivelFila_1" xfId="1" builtinId="1" iLevel="0"/>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5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E6E6E6"/>
      <rgbColor rgb="00CCFFCC"/>
      <rgbColor rgb="00FFFF99"/>
      <rgbColor rgb="0099CCFF"/>
      <rgbColor rgb="00FF99CC"/>
      <rgbColor rgb="00CC99FF"/>
      <rgbColor rgb="00FFCC99"/>
      <rgbColor rgb="003366FF"/>
      <rgbColor rgb="0033CCCC"/>
      <rgbColor rgb="00CC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FFFFFF"/>
      <color rgb="FFEEF3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38100</xdr:rowOff>
    </xdr:from>
    <xdr:to>
      <xdr:col>0</xdr:col>
      <xdr:colOff>771526</xdr:colOff>
      <xdr:row>1</xdr:row>
      <xdr:rowOff>367966</xdr:rowOff>
    </xdr:to>
    <xdr:pic>
      <xdr:nvPicPr>
        <xdr:cNvPr id="1144" name="Picture 38" descr="unipamplo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38100"/>
          <a:ext cx="533400" cy="729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02"/>
  <sheetViews>
    <sheetView tabSelected="1" zoomScaleNormal="100" workbookViewId="0">
      <selection sqref="A1:A2"/>
    </sheetView>
  </sheetViews>
  <sheetFormatPr baseColWidth="10" defaultColWidth="0" defaultRowHeight="12.75" x14ac:dyDescent="0.2"/>
  <cols>
    <col min="1" max="1" width="17.140625" style="2" customWidth="1"/>
    <col min="2" max="2" width="62.28515625" style="2" customWidth="1"/>
    <col min="3" max="3" width="8" style="2" customWidth="1"/>
    <col min="4" max="4" width="11.5703125" style="2" customWidth="1"/>
    <col min="5" max="5" width="17.5703125" style="2" bestFit="1" customWidth="1"/>
    <col min="6" max="6" width="12.7109375" style="2" customWidth="1"/>
    <col min="7" max="7" width="11.28515625" style="2" customWidth="1"/>
    <col min="8" max="9" width="11" style="2" customWidth="1"/>
    <col min="10" max="10" width="3.5703125" customWidth="1"/>
    <col min="11" max="12" width="0" hidden="1" customWidth="1"/>
    <col min="13" max="16384" width="11.42578125" hidden="1"/>
  </cols>
  <sheetData>
    <row r="1" spans="1:9" ht="31.5" customHeight="1" x14ac:dyDescent="0.2">
      <c r="A1" s="73"/>
      <c r="B1" s="66" t="s">
        <v>22</v>
      </c>
      <c r="C1" s="67"/>
      <c r="D1" s="67"/>
      <c r="E1" s="67"/>
      <c r="F1" s="68"/>
      <c r="G1" s="14" t="s">
        <v>16</v>
      </c>
      <c r="H1" s="72" t="s">
        <v>42</v>
      </c>
      <c r="I1" s="72"/>
    </row>
    <row r="2" spans="1:9" ht="30" customHeight="1" x14ac:dyDescent="0.2">
      <c r="A2" s="73"/>
      <c r="B2" s="69"/>
      <c r="C2" s="70"/>
      <c r="D2" s="70"/>
      <c r="E2" s="70"/>
      <c r="F2" s="71"/>
      <c r="G2" s="14" t="s">
        <v>17</v>
      </c>
      <c r="H2" s="72"/>
      <c r="I2" s="72"/>
    </row>
    <row r="4" spans="1:9" x14ac:dyDescent="0.2">
      <c r="A4" s="52" t="s">
        <v>0</v>
      </c>
      <c r="B4" s="52"/>
      <c r="C4" s="52"/>
      <c r="D4" s="52"/>
      <c r="E4" s="52"/>
      <c r="F4" s="4"/>
      <c r="G4" s="40" t="str">
        <f>IF(OR(C6="TCO",C6="MTO",C6="HC"),"DATOS VINCULACION","NO DILIGENCIAR")</f>
        <v>NO DILIGENCIAR</v>
      </c>
      <c r="H4" s="41"/>
      <c r="I4" s="42"/>
    </row>
    <row r="5" spans="1:9" x14ac:dyDescent="0.2">
      <c r="A5" s="16" t="s">
        <v>1</v>
      </c>
      <c r="B5" s="16" t="s">
        <v>2</v>
      </c>
      <c r="C5" s="16" t="s">
        <v>3</v>
      </c>
      <c r="D5" s="16" t="s">
        <v>4</v>
      </c>
      <c r="E5" s="16" t="s">
        <v>18</v>
      </c>
      <c r="F5" s="4"/>
      <c r="G5" s="40" t="s">
        <v>33</v>
      </c>
      <c r="H5" s="41"/>
      <c r="I5" s="42"/>
    </row>
    <row r="6" spans="1:9" x14ac:dyDescent="0.2">
      <c r="A6" s="12"/>
      <c r="B6" s="12"/>
      <c r="C6" s="12"/>
      <c r="D6" s="13">
        <f>IF(OR(C6="TC",C6="MT"),G20+H20+I20+F28,G20+(H28*E6))</f>
        <v>0</v>
      </c>
      <c r="E6" s="13"/>
      <c r="F6" s="3"/>
      <c r="G6" s="58"/>
      <c r="H6" s="59"/>
      <c r="I6" s="60"/>
    </row>
    <row r="7" spans="1:9" x14ac:dyDescent="0.2">
      <c r="A7" s="61" t="s">
        <v>5</v>
      </c>
      <c r="B7" s="61"/>
      <c r="C7" s="61"/>
      <c r="D7" s="61"/>
      <c r="E7" s="61"/>
      <c r="F7" s="61"/>
      <c r="G7" s="61"/>
      <c r="H7" s="61"/>
      <c r="I7" s="61"/>
    </row>
    <row r="8" spans="1:9" ht="38.25" x14ac:dyDescent="0.2">
      <c r="A8" s="5" t="s">
        <v>6</v>
      </c>
      <c r="B8" s="5" t="s">
        <v>7</v>
      </c>
      <c r="C8" s="5" t="s">
        <v>8</v>
      </c>
      <c r="D8" s="6" t="s">
        <v>9</v>
      </c>
      <c r="E8" s="6" t="s">
        <v>30</v>
      </c>
      <c r="F8" s="7" t="s">
        <v>10</v>
      </c>
      <c r="G8" s="7" t="s">
        <v>11</v>
      </c>
      <c r="H8" s="7" t="s">
        <v>12</v>
      </c>
      <c r="I8" s="7" t="s">
        <v>13</v>
      </c>
    </row>
    <row r="9" spans="1:9" x14ac:dyDescent="0.2">
      <c r="A9" s="8"/>
      <c r="B9" s="8"/>
      <c r="C9" s="8"/>
      <c r="D9" s="9"/>
      <c r="E9" s="10"/>
      <c r="F9" s="9"/>
      <c r="G9" s="8"/>
      <c r="H9" s="11" t="str">
        <f>IF(AND(OR(C6="TC",C6="MT"),F9&lt;&gt;""),IF(OR(F9="Normal",F9="Compartido"),G9*1,IF(F9="dirigido",G9*0.5,IF(F9="laboratorio",G9*0.5,0))),"")</f>
        <v/>
      </c>
      <c r="I9" s="11" t="str">
        <f>IF(AND(OR(C6="TC",C6="MT"),F9&lt;&gt;""),IF(AND(F9="Compartido",G9&gt;=1),1,IF(G9&gt;=1,2,0)),"")</f>
        <v/>
      </c>
    </row>
    <row r="10" spans="1:9" x14ac:dyDescent="0.2">
      <c r="A10" s="8"/>
      <c r="B10" s="8"/>
      <c r="C10" s="8"/>
      <c r="D10" s="9"/>
      <c r="E10" s="10"/>
      <c r="F10" s="9"/>
      <c r="G10" s="8"/>
      <c r="H10" s="11" t="str">
        <f>IF(AND(OR(C6="TC",C6="MT"),F10&lt;&gt;""),IF(OR(F10="Normal",F10="Compartido"),G10*1,IF(F10="dirigido",G10*0.5,IF(F10="laboratorio",G10*0.5,0))),"")</f>
        <v/>
      </c>
      <c r="I10" s="11" t="str">
        <f>IF(AND(OR(C6="TC",C6="MT"),F10&lt;&gt;""),IF(AND(F10="Compartido",G10&gt;=1),1,IF(G10&gt;=1,2,0)),"")</f>
        <v/>
      </c>
    </row>
    <row r="11" spans="1:9" x14ac:dyDescent="0.2">
      <c r="A11" s="8"/>
      <c r="B11" s="8"/>
      <c r="C11" s="8"/>
      <c r="D11" s="9"/>
      <c r="E11" s="10"/>
      <c r="F11" s="9"/>
      <c r="G11" s="8"/>
      <c r="H11" s="11" t="str">
        <f>IF(AND(OR(C6="TC",C6="MT"),F11&lt;&gt;""),IF(OR(F11="Normal",F11="Compartido"),G11*1,IF(F11="dirigido",G11*0.5,IF(F11="laboratorio",G11*0.5,0))),"")</f>
        <v/>
      </c>
      <c r="I11" s="11" t="str">
        <f>IF(AND(OR(C6="TC",C6="MT"),F11&lt;&gt;""),IF(AND(F11="Compartido",G11&gt;=1),1,IF(G11&gt;=1,2,0)),"")</f>
        <v/>
      </c>
    </row>
    <row r="12" spans="1:9" x14ac:dyDescent="0.2">
      <c r="A12" s="8"/>
      <c r="B12" s="8"/>
      <c r="C12" s="8"/>
      <c r="D12" s="9"/>
      <c r="E12" s="10"/>
      <c r="F12" s="9"/>
      <c r="G12" s="8"/>
      <c r="H12" s="11" t="str">
        <f>IF(AND(OR(C6="TC",C6="MT"),F12&lt;&gt;""),IF(OR(F12="Normal",F12="Compartido"),G12*1,IF(F12="dirigido",G12*0.5,IF(F12="laboratorio",G12*0.5,0))),"")</f>
        <v/>
      </c>
      <c r="I12" s="11" t="str">
        <f>IF(AND(OR(C6="TC",C6="MT"),F12&lt;&gt;""),IF(AND(F12="Compartido",G12&gt;=1),1,IF(G12&gt;=1,2,0)),"")</f>
        <v/>
      </c>
    </row>
    <row r="13" spans="1:9" x14ac:dyDescent="0.2">
      <c r="A13" s="8"/>
      <c r="B13" s="8"/>
      <c r="C13" s="8"/>
      <c r="D13" s="9"/>
      <c r="E13" s="10"/>
      <c r="F13" s="9"/>
      <c r="G13" s="8"/>
      <c r="H13" s="11" t="str">
        <f>IF(AND(OR(C6="TC",C6="MT"),F13&lt;&gt;""),IF(OR(F13="Normal",F13="Compartido"),G13*1,IF(F13="dirigido",G13*0.5,IF(F13="laboratorio",G13*0.5,0))),"")</f>
        <v/>
      </c>
      <c r="I13" s="11" t="str">
        <f>IF(AND(OR(C6="TC",C6="MT"),F13&lt;&gt;""),IF(AND(F13="Compartido",G13&gt;=1),1,IF(G13&gt;=1,2,0)),"")</f>
        <v/>
      </c>
    </row>
    <row r="14" spans="1:9" x14ac:dyDescent="0.2">
      <c r="A14" s="8"/>
      <c r="B14" s="8"/>
      <c r="C14" s="8"/>
      <c r="D14" s="9"/>
      <c r="E14" s="10"/>
      <c r="F14" s="9"/>
      <c r="G14" s="8"/>
      <c r="H14" s="11" t="str">
        <f>IF(AND(OR(C6="TC",C6="MT"),F14&lt;&gt;""),IF(OR(F14="Normal",F14="Compartido"),G14*1,IF(F14="dirigido",G14*0.5,IF(F14="laboratorio",G14*0.5,0))),"")</f>
        <v/>
      </c>
      <c r="I14" s="11" t="str">
        <f>IF(AND(OR(C6="TC",C6="MT"),F14&lt;&gt;""),IF(AND(F14="Compartido",G14&gt;=1),1,IF(G14&gt;=1,2,0)),"")</f>
        <v/>
      </c>
    </row>
    <row r="15" spans="1:9" x14ac:dyDescent="0.2">
      <c r="A15" s="8"/>
      <c r="B15" s="8"/>
      <c r="C15" s="8"/>
      <c r="D15" s="9"/>
      <c r="E15" s="10"/>
      <c r="F15" s="9"/>
      <c r="G15" s="8"/>
      <c r="H15" s="11" t="str">
        <f>IF(AND(OR(C6="TC",C6="MT"),F15&lt;&gt;""),IF(OR(F15="Normal",F15="Compartido"),G15*1,IF(F15="dirigido",G15*0.5,IF(F15="laboratorio",G15*0.5,0))),"")</f>
        <v/>
      </c>
      <c r="I15" s="11" t="str">
        <f>IF(AND(OR(C6="TC",C6="MT"),F15&lt;&gt;""),IF(AND(F15="Compartido",G15&gt;=1),1,IF(G15&gt;=1,2,0)),"")</f>
        <v/>
      </c>
    </row>
    <row r="16" spans="1:9" x14ac:dyDescent="0.2">
      <c r="A16" s="8"/>
      <c r="B16" s="8"/>
      <c r="C16" s="8"/>
      <c r="D16" s="9"/>
      <c r="E16" s="10"/>
      <c r="F16" s="9"/>
      <c r="G16" s="8"/>
      <c r="H16" s="11" t="str">
        <f>IF(AND(OR(C6="TC",C6="MT"),F16&lt;&gt;""),IF(OR(F16="Normal",F16="Compartido"),G16*1,IF(F16="dirigido",G16*0.5,IF(F16="laboratorio",G16*0.5,0))),"")</f>
        <v/>
      </c>
      <c r="I16" s="11" t="str">
        <f>IF(AND(OR(C6="TC",C6="MT"),F16&lt;&gt;""),IF(AND(F16="Compartido",G16&gt;=1),1,IF(G16&gt;=1,2,0)),"")</f>
        <v/>
      </c>
    </row>
    <row r="17" spans="1:9" x14ac:dyDescent="0.2">
      <c r="A17" s="8"/>
      <c r="B17" s="8"/>
      <c r="C17" s="8"/>
      <c r="D17" s="9"/>
      <c r="E17" s="10"/>
      <c r="F17" s="9"/>
      <c r="G17" s="8"/>
      <c r="H17" s="11" t="str">
        <f>IF(AND(OR(C6="TC",C6="MT"),F17&lt;&gt;""),IF(OR(F17="Normal",F17="Compartido"),G17*1,IF(F17="dirigido",G17*0.5,IF(F17="laboratorio",G17*0.5,0))),"")</f>
        <v/>
      </c>
      <c r="I17" s="11" t="str">
        <f>IF(AND(OR(C6="TC",C6="MT"),F17&lt;&gt;""),IF(AND(F17="Compartido",G17&gt;=1),1,IF(G17&gt;=1,2,0)),"")</f>
        <v/>
      </c>
    </row>
    <row r="18" spans="1:9" x14ac:dyDescent="0.2">
      <c r="A18" s="8"/>
      <c r="B18" s="8"/>
      <c r="C18" s="8"/>
      <c r="D18" s="9"/>
      <c r="E18" s="10"/>
      <c r="F18" s="9"/>
      <c r="G18" s="19"/>
      <c r="H18" s="11" t="str">
        <f>IF(AND(OR(C6="TC",C6="MT"),F18&lt;&gt;""),IF(OR(F18="Normal",F18="Compartido"),G18*1,IF(F18="dirigido",G18*0.5,IF(F18="laboratorio",G18*0.5,0))),"")</f>
        <v/>
      </c>
      <c r="I18" s="11" t="str">
        <f>IF(AND(OR(C6="TC",C6="MT"),F18&lt;&gt;""),IF(AND(F18="Compartido",G18&gt;=1),1,IF(G18&gt;=1,2,0)),"")</f>
        <v/>
      </c>
    </row>
    <row r="19" spans="1:9" x14ac:dyDescent="0.2">
      <c r="A19" s="62" t="s">
        <v>14</v>
      </c>
      <c r="B19" s="62"/>
      <c r="C19" s="62"/>
      <c r="D19" s="62"/>
      <c r="E19" s="62"/>
      <c r="F19" s="63"/>
      <c r="G19" s="20">
        <f>SUM(G9:G18)</f>
        <v>0</v>
      </c>
      <c r="H19" s="20">
        <f>SUM(H9:H18)</f>
        <v>0</v>
      </c>
      <c r="I19" s="20">
        <f>SUM(I9:I18)</f>
        <v>0</v>
      </c>
    </row>
    <row r="20" spans="1:9" x14ac:dyDescent="0.2">
      <c r="A20" s="64" t="s">
        <v>15</v>
      </c>
      <c r="B20" s="64"/>
      <c r="C20" s="64"/>
      <c r="D20" s="64"/>
      <c r="E20" s="64"/>
      <c r="F20" s="65"/>
      <c r="G20" s="21">
        <f>G19*E6</f>
        <v>0</v>
      </c>
      <c r="H20" s="21">
        <f>H19*E6</f>
        <v>0</v>
      </c>
      <c r="I20" s="21">
        <f>I19*E6</f>
        <v>0</v>
      </c>
    </row>
    <row r="21" spans="1:9" x14ac:dyDescent="0.2">
      <c r="A21" s="50" t="str">
        <f>"OTRAS ACTIVIDADES "&amp;A6&amp;" "&amp;B6</f>
        <v xml:space="preserve">OTRAS ACTIVIDADES  </v>
      </c>
      <c r="B21" s="50"/>
      <c r="C21" s="50"/>
      <c r="D21" s="50"/>
      <c r="E21" s="50"/>
      <c r="F21" s="50"/>
      <c r="G21" s="51"/>
      <c r="H21" s="51"/>
      <c r="I21" s="51"/>
    </row>
    <row r="22" spans="1:9" x14ac:dyDescent="0.2">
      <c r="A22" s="15" t="s">
        <v>19</v>
      </c>
      <c r="B22" s="53" t="s">
        <v>20</v>
      </c>
      <c r="C22" s="54"/>
      <c r="D22" s="55"/>
      <c r="E22" s="22" t="s">
        <v>21</v>
      </c>
      <c r="F22" s="56" t="s">
        <v>31</v>
      </c>
      <c r="G22" s="57"/>
      <c r="H22" s="53" t="s">
        <v>32</v>
      </c>
      <c r="I22" s="55"/>
    </row>
    <row r="23" spans="1:9" x14ac:dyDescent="0.2">
      <c r="A23" s="18"/>
      <c r="B23" s="34"/>
      <c r="C23" s="35"/>
      <c r="D23" s="36"/>
      <c r="E23" s="24"/>
      <c r="F23" s="37">
        <f>E23*E6</f>
        <v>0</v>
      </c>
      <c r="G23" s="37"/>
      <c r="H23" s="38">
        <f>IF(OR(C6="TC",C6="MT"),E23*0.4,IF(OR(C6="TCO",C6="MTO"),E23*0.6,0))</f>
        <v>0</v>
      </c>
      <c r="I23" s="39"/>
    </row>
    <row r="24" spans="1:9" x14ac:dyDescent="0.2">
      <c r="A24" s="18"/>
      <c r="B24" s="34"/>
      <c r="C24" s="35"/>
      <c r="D24" s="36"/>
      <c r="E24" s="24"/>
      <c r="F24" s="37">
        <f>E24*E6</f>
        <v>0</v>
      </c>
      <c r="G24" s="37"/>
      <c r="H24" s="38">
        <f>IF(C6="TC",E24*0.4,IF(C6="TCO",E24*0.6,0))</f>
        <v>0</v>
      </c>
      <c r="I24" s="39"/>
    </row>
    <row r="25" spans="1:9" x14ac:dyDescent="0.2">
      <c r="A25" s="18"/>
      <c r="B25" s="34"/>
      <c r="C25" s="35"/>
      <c r="D25" s="36"/>
      <c r="E25" s="24"/>
      <c r="F25" s="37">
        <f>E25*E6</f>
        <v>0</v>
      </c>
      <c r="G25" s="37"/>
      <c r="H25" s="38">
        <f>IF(C6="TC",E25*0.4,IF(C6="TCO",E25*0.6,0))</f>
        <v>0</v>
      </c>
      <c r="I25" s="39"/>
    </row>
    <row r="26" spans="1:9" x14ac:dyDescent="0.2">
      <c r="A26" s="18"/>
      <c r="B26" s="34"/>
      <c r="C26" s="35"/>
      <c r="D26" s="36"/>
      <c r="E26" s="24"/>
      <c r="F26" s="37">
        <f>E26*E6</f>
        <v>0</v>
      </c>
      <c r="G26" s="37"/>
      <c r="H26" s="38">
        <f>IF(C6="TC",E26*0.4,IF(C6="TCO",E26*0.6,0))</f>
        <v>0</v>
      </c>
      <c r="I26" s="39"/>
    </row>
    <row r="27" spans="1:9" x14ac:dyDescent="0.2">
      <c r="A27" s="18"/>
      <c r="B27" s="34"/>
      <c r="C27" s="35"/>
      <c r="D27" s="36"/>
      <c r="E27" s="24"/>
      <c r="F27" s="37">
        <f>E27*E6</f>
        <v>0</v>
      </c>
      <c r="G27" s="37"/>
      <c r="H27" s="38">
        <f>IF(C6="TC",E27*0.4,IF(C6="TCO",E27*0.6,0))</f>
        <v>0</v>
      </c>
      <c r="I27" s="39"/>
    </row>
    <row r="28" spans="1:9" x14ac:dyDescent="0.2">
      <c r="A28" s="43" t="s">
        <v>34</v>
      </c>
      <c r="B28" s="44"/>
      <c r="C28" s="44"/>
      <c r="D28" s="45"/>
      <c r="E28" s="25">
        <f>SUM(E23:E27)</f>
        <v>0</v>
      </c>
      <c r="F28" s="46">
        <f>SUM(F23:G27)</f>
        <v>0</v>
      </c>
      <c r="G28" s="47"/>
      <c r="H28" s="48">
        <f>SUM(H23:I27)</f>
        <v>0</v>
      </c>
      <c r="I28" s="48"/>
    </row>
    <row r="29" spans="1:9" x14ac:dyDescent="0.2">
      <c r="A29" s="49" t="s">
        <v>41</v>
      </c>
      <c r="B29" s="49"/>
      <c r="C29" s="49"/>
      <c r="D29" s="49"/>
      <c r="E29" s="49"/>
      <c r="F29" s="49"/>
      <c r="G29" s="28">
        <f>IF(AND(C6="TC",I29&gt;=8),I29,IF(AND(C6="TC",I29&lt;8),8,IF(I29&gt;=0,I29,0)))</f>
        <v>0</v>
      </c>
      <c r="H29" s="26"/>
      <c r="I29" s="27">
        <f>IF(C6="TC",16-H28,IF(C6="MT",8-H28,IF(C6="TCO",24-H28,IF(C6="MTO",12-H28,0))))</f>
        <v>0</v>
      </c>
    </row>
    <row r="30" spans="1:9" x14ac:dyDescent="0.2">
      <c r="A30" s="1" t="s">
        <v>38</v>
      </c>
      <c r="B30" s="1"/>
      <c r="C30" s="1"/>
      <c r="D30" s="1"/>
      <c r="E30" s="1"/>
      <c r="F30" s="1"/>
      <c r="G30" s="1"/>
      <c r="H30" s="1"/>
      <c r="I30" s="1"/>
    </row>
    <row r="32" spans="1:9" x14ac:dyDescent="0.2">
      <c r="A32" s="52" t="s">
        <v>0</v>
      </c>
      <c r="B32" s="52"/>
      <c r="C32" s="52"/>
      <c r="D32" s="52"/>
      <c r="E32" s="52"/>
      <c r="F32" s="4"/>
      <c r="G32" s="40" t="str">
        <f>IF(OR(C34="TCO",C34="MTO",C34="HC"),"DATOS VINCULACION","NO DILIGENCIAR")</f>
        <v>NO DILIGENCIAR</v>
      </c>
      <c r="H32" s="41"/>
      <c r="I32" s="42"/>
    </row>
    <row r="33" spans="1:9" x14ac:dyDescent="0.2">
      <c r="A33" s="16" t="s">
        <v>1</v>
      </c>
      <c r="B33" s="16" t="s">
        <v>2</v>
      </c>
      <c r="C33" s="16" t="s">
        <v>3</v>
      </c>
      <c r="D33" s="16" t="s">
        <v>4</v>
      </c>
      <c r="E33" s="16" t="s">
        <v>18</v>
      </c>
      <c r="F33" s="4"/>
      <c r="G33" s="40" t="s">
        <v>33</v>
      </c>
      <c r="H33" s="41"/>
      <c r="I33" s="42"/>
    </row>
    <row r="34" spans="1:9" x14ac:dyDescent="0.2">
      <c r="A34" s="12"/>
      <c r="B34" s="12"/>
      <c r="C34" s="12"/>
      <c r="D34" s="13">
        <f>IF(OR(C34="TC",C34="MT"),G48+H48+I48+F56,G48+(H56*E34))</f>
        <v>0</v>
      </c>
      <c r="E34" s="13"/>
      <c r="F34" s="3"/>
      <c r="G34" s="58"/>
      <c r="H34" s="59"/>
      <c r="I34" s="60"/>
    </row>
    <row r="35" spans="1:9" x14ac:dyDescent="0.2">
      <c r="A35" s="61" t="s">
        <v>5</v>
      </c>
      <c r="B35" s="61"/>
      <c r="C35" s="61"/>
      <c r="D35" s="61"/>
      <c r="E35" s="61"/>
      <c r="F35" s="61"/>
      <c r="G35" s="61"/>
      <c r="H35" s="61"/>
      <c r="I35" s="61"/>
    </row>
    <row r="36" spans="1:9" ht="38.25" x14ac:dyDescent="0.2">
      <c r="A36" s="5" t="s">
        <v>6</v>
      </c>
      <c r="B36" s="5" t="s">
        <v>7</v>
      </c>
      <c r="C36" s="5" t="s">
        <v>8</v>
      </c>
      <c r="D36" s="6" t="s">
        <v>9</v>
      </c>
      <c r="E36" s="6" t="s">
        <v>30</v>
      </c>
      <c r="F36" s="7" t="s">
        <v>10</v>
      </c>
      <c r="G36" s="7" t="s">
        <v>11</v>
      </c>
      <c r="H36" s="7" t="s">
        <v>12</v>
      </c>
      <c r="I36" s="7" t="s">
        <v>13</v>
      </c>
    </row>
    <row r="37" spans="1:9" x14ac:dyDescent="0.2">
      <c r="A37" s="8"/>
      <c r="B37" s="8"/>
      <c r="C37" s="8"/>
      <c r="D37" s="9"/>
      <c r="E37" s="10"/>
      <c r="F37" s="9"/>
      <c r="G37" s="8"/>
      <c r="H37" s="11" t="str">
        <f>IF(AND(OR(C34="TC",C34="MT"),F37&lt;&gt;""),IF(OR(F37="Normal",F37="Compartido"),G37*1,IF(F37="dirigido",G37*0.5,IF(F37="laboratorio",G37*0.5,0))),"")</f>
        <v/>
      </c>
      <c r="I37" s="11" t="str">
        <f>IF(AND(OR(C34="TC",C34="MT"),F37&lt;&gt;""),IF(AND(F37="Compartido",G37&gt;=1),1,IF(G37&gt;=1,2,0)),"")</f>
        <v/>
      </c>
    </row>
    <row r="38" spans="1:9" x14ac:dyDescent="0.2">
      <c r="A38" s="8"/>
      <c r="B38" s="8"/>
      <c r="C38" s="8"/>
      <c r="D38" s="9"/>
      <c r="E38" s="10"/>
      <c r="F38" s="9"/>
      <c r="G38" s="8"/>
      <c r="H38" s="11" t="str">
        <f>IF(AND(OR(C34="TC",C34="MT"),F38&lt;&gt;""),IF(OR(F38="Normal",F38="Compartido"),G38*1,IF(F38="dirigido",G38*0.5,IF(F38="laboratorio",G38*0.5,0))),"")</f>
        <v/>
      </c>
      <c r="I38" s="11" t="str">
        <f>IF(AND(OR(C34="TC",C34="MT"),F38&lt;&gt;""),IF(AND(F38="Compartido",G38&gt;=1),1,IF(G38&gt;=1,2,0)),"")</f>
        <v/>
      </c>
    </row>
    <row r="39" spans="1:9" x14ac:dyDescent="0.2">
      <c r="A39" s="8"/>
      <c r="B39" s="8"/>
      <c r="C39" s="8"/>
      <c r="D39" s="9"/>
      <c r="E39" s="10"/>
      <c r="F39" s="9"/>
      <c r="G39" s="8"/>
      <c r="H39" s="11" t="str">
        <f>IF(AND(OR(C34="TC",C34="MT"),F39&lt;&gt;""),IF(OR(F39="Normal",F39="Compartido"),G39*1,IF(F39="dirigido",G39*0.5,IF(F39="laboratorio",G39*0.5,0))),"")</f>
        <v/>
      </c>
      <c r="I39" s="11" t="str">
        <f>IF(AND(OR(C34="TC",C34="MT"),F39&lt;&gt;""),IF(AND(F39="Compartido",G39&gt;=1),1,IF(G39&gt;=1,2,0)),"")</f>
        <v/>
      </c>
    </row>
    <row r="40" spans="1:9" x14ac:dyDescent="0.2">
      <c r="A40" s="8"/>
      <c r="B40" s="8"/>
      <c r="C40" s="8"/>
      <c r="D40" s="9"/>
      <c r="E40" s="10"/>
      <c r="F40" s="9"/>
      <c r="G40" s="8"/>
      <c r="H40" s="11" t="str">
        <f>IF(AND(OR(C34="TC",C34="MT"),F40&lt;&gt;""),IF(OR(F40="Normal",F40="Compartido"),G40*1,IF(F40="dirigido",G40*0.5,IF(F40="laboratorio",G40*0.5,0))),"")</f>
        <v/>
      </c>
      <c r="I40" s="11" t="str">
        <f>IF(AND(OR(C34="TC",C34="MT"),F40&lt;&gt;""),IF(AND(F40="Compartido",G40&gt;=1),1,IF(G40&gt;=1,2,0)),"")</f>
        <v/>
      </c>
    </row>
    <row r="41" spans="1:9" x14ac:dyDescent="0.2">
      <c r="A41" s="8"/>
      <c r="B41" s="8"/>
      <c r="C41" s="8"/>
      <c r="D41" s="9"/>
      <c r="E41" s="10"/>
      <c r="F41" s="9"/>
      <c r="G41" s="8"/>
      <c r="H41" s="11" t="str">
        <f>IF(AND(OR(C34="TC",C34="MT"),F41&lt;&gt;""),IF(OR(F41="Normal",F41="Compartido"),G41*1,IF(F41="dirigido",G41*0.5,IF(F41="laboratorio",G41*0.5,0))),"")</f>
        <v/>
      </c>
      <c r="I41" s="11" t="str">
        <f>IF(AND(OR(C34="TC",C34="MT"),F41&lt;&gt;""),IF(AND(F41="Compartido",G41&gt;=1),1,IF(G41&gt;=1,2,0)),"")</f>
        <v/>
      </c>
    </row>
    <row r="42" spans="1:9" x14ac:dyDescent="0.2">
      <c r="A42" s="8"/>
      <c r="B42" s="8"/>
      <c r="C42" s="8"/>
      <c r="D42" s="9"/>
      <c r="E42" s="10"/>
      <c r="F42" s="9"/>
      <c r="G42" s="8"/>
      <c r="H42" s="11" t="str">
        <f>IF(AND(OR(C34="TC",C34="MT"),F42&lt;&gt;""),IF(OR(F42="Normal",F42="Compartido"),G42*1,IF(F42="dirigido",G42*0.5,IF(F42="laboratorio",G42*0.5,0))),"")</f>
        <v/>
      </c>
      <c r="I42" s="11" t="str">
        <f>IF(AND(OR(C34="TC",C34="MT"),F42&lt;&gt;""),IF(AND(F42="Compartido",G42&gt;=1),1,IF(G42&gt;=1,2,0)),"")</f>
        <v/>
      </c>
    </row>
    <row r="43" spans="1:9" x14ac:dyDescent="0.2">
      <c r="A43" s="8"/>
      <c r="B43" s="8"/>
      <c r="C43" s="8"/>
      <c r="D43" s="9"/>
      <c r="E43" s="10"/>
      <c r="F43" s="9"/>
      <c r="G43" s="8"/>
      <c r="H43" s="11" t="str">
        <f>IF(AND(OR(C34="TC",C34="MT"),F43&lt;&gt;""),IF(OR(F43="Normal",F43="Compartido"),G43*1,IF(F43="dirigido",G43*0.5,IF(F43="laboratorio",G43*0.5,0))),"")</f>
        <v/>
      </c>
      <c r="I43" s="11" t="str">
        <f>IF(AND(OR(C34="TC",C34="MT"),F43&lt;&gt;""),IF(AND(F43="Compartido",G43&gt;=1),1,IF(G43&gt;=1,2,0)),"")</f>
        <v/>
      </c>
    </row>
    <row r="44" spans="1:9" x14ac:dyDescent="0.2">
      <c r="A44" s="8"/>
      <c r="B44" s="8"/>
      <c r="C44" s="8"/>
      <c r="D44" s="9"/>
      <c r="E44" s="10"/>
      <c r="F44" s="9"/>
      <c r="G44" s="8"/>
      <c r="H44" s="11" t="str">
        <f>IF(AND(OR(C34="TC",C34="MT"),F44&lt;&gt;""),IF(OR(F44="Normal",F44="Compartido"),G44*1,IF(F44="dirigido",G44*0.5,IF(F44="laboratorio",G44*0.5,0))),"")</f>
        <v/>
      </c>
      <c r="I44" s="11" t="str">
        <f>IF(AND(OR(C34="TC",C34="MT"),F44&lt;&gt;""),IF(AND(F44="Compartido",G44&gt;=1),1,IF(G44&gt;=1,2,0)),"")</f>
        <v/>
      </c>
    </row>
    <row r="45" spans="1:9" x14ac:dyDescent="0.2">
      <c r="A45" s="8"/>
      <c r="B45" s="8"/>
      <c r="C45" s="8"/>
      <c r="D45" s="9"/>
      <c r="E45" s="10"/>
      <c r="F45" s="9"/>
      <c r="G45" s="8"/>
      <c r="H45" s="11" t="str">
        <f>IF(AND(OR(C34="TC",C34="MT"),F45&lt;&gt;""),IF(OR(F45="Normal",F45="Compartido"),G45*1,IF(F45="dirigido",G45*0.5,IF(F45="laboratorio",G45*0.5,0))),"")</f>
        <v/>
      </c>
      <c r="I45" s="11" t="str">
        <f>IF(AND(OR(C34="TC",C34="MT"),F45&lt;&gt;""),IF(AND(F45="Compartido",G45&gt;=1),1,IF(G45&gt;=1,2,0)),"")</f>
        <v/>
      </c>
    </row>
    <row r="46" spans="1:9" x14ac:dyDescent="0.2">
      <c r="A46" s="8"/>
      <c r="B46" s="8"/>
      <c r="C46" s="8"/>
      <c r="D46" s="9"/>
      <c r="E46" s="10"/>
      <c r="F46" s="9"/>
      <c r="G46" s="19"/>
      <c r="H46" s="11" t="str">
        <f>IF(AND(OR(C34="TC",C34="MT"),F46&lt;&gt;""),IF(OR(F46="Normal",F46="Compartido"),G46*1,IF(F46="dirigido",G46*0.5,IF(F46="laboratorio",G46*0.5,0))),"")</f>
        <v/>
      </c>
      <c r="I46" s="11" t="str">
        <f>IF(AND(OR(C34="TC",C34="MT"),F46&lt;&gt;""),IF(AND(F46="Compartido",G46&gt;=1),1,IF(G46&gt;=1,2,0)),"")</f>
        <v/>
      </c>
    </row>
    <row r="47" spans="1:9" x14ac:dyDescent="0.2">
      <c r="A47" s="62" t="s">
        <v>14</v>
      </c>
      <c r="B47" s="62"/>
      <c r="C47" s="62"/>
      <c r="D47" s="62"/>
      <c r="E47" s="62"/>
      <c r="F47" s="63"/>
      <c r="G47" s="20">
        <f>SUM(G37:G46)</f>
        <v>0</v>
      </c>
      <c r="H47" s="20">
        <f>SUM(H37:H46)</f>
        <v>0</v>
      </c>
      <c r="I47" s="20">
        <f>SUM(I37:I46)</f>
        <v>0</v>
      </c>
    </row>
    <row r="48" spans="1:9" x14ac:dyDescent="0.2">
      <c r="A48" s="64" t="s">
        <v>15</v>
      </c>
      <c r="B48" s="64"/>
      <c r="C48" s="64"/>
      <c r="D48" s="64"/>
      <c r="E48" s="64"/>
      <c r="F48" s="65"/>
      <c r="G48" s="21">
        <f>G47*E34</f>
        <v>0</v>
      </c>
      <c r="H48" s="21">
        <f>H47*E34</f>
        <v>0</v>
      </c>
      <c r="I48" s="21">
        <f>I47*E34</f>
        <v>0</v>
      </c>
    </row>
    <row r="49" spans="1:9" x14ac:dyDescent="0.2">
      <c r="A49" s="50" t="str">
        <f>"OTRAS ACTIVIDADES "&amp;A34&amp;" "&amp;B34</f>
        <v xml:space="preserve">OTRAS ACTIVIDADES  </v>
      </c>
      <c r="B49" s="50"/>
      <c r="C49" s="50"/>
      <c r="D49" s="50"/>
      <c r="E49" s="50"/>
      <c r="F49" s="50"/>
      <c r="G49" s="51"/>
      <c r="H49" s="51"/>
      <c r="I49" s="51"/>
    </row>
    <row r="50" spans="1:9" x14ac:dyDescent="0.2">
      <c r="A50" s="15" t="s">
        <v>19</v>
      </c>
      <c r="B50" s="53" t="s">
        <v>20</v>
      </c>
      <c r="C50" s="54"/>
      <c r="D50" s="55"/>
      <c r="E50" s="23" t="s">
        <v>21</v>
      </c>
      <c r="F50" s="56" t="s">
        <v>31</v>
      </c>
      <c r="G50" s="57"/>
      <c r="H50" s="53" t="s">
        <v>32</v>
      </c>
      <c r="I50" s="55"/>
    </row>
    <row r="51" spans="1:9" x14ac:dyDescent="0.2">
      <c r="A51" s="18"/>
      <c r="B51" s="34"/>
      <c r="C51" s="35"/>
      <c r="D51" s="36"/>
      <c r="E51" s="24"/>
      <c r="F51" s="37">
        <f>E51*E34</f>
        <v>0</v>
      </c>
      <c r="G51" s="37"/>
      <c r="H51" s="38">
        <f>IF(OR(C34="TC",C34="MT"),E51*0.4,IF(OR(C34="TCO",C34="MTO"),E51*0.6,0))</f>
        <v>0</v>
      </c>
      <c r="I51" s="39"/>
    </row>
    <row r="52" spans="1:9" x14ac:dyDescent="0.2">
      <c r="A52" s="18"/>
      <c r="B52" s="34"/>
      <c r="C52" s="35"/>
      <c r="D52" s="36"/>
      <c r="E52" s="24"/>
      <c r="F52" s="37">
        <f>E52*E34</f>
        <v>0</v>
      </c>
      <c r="G52" s="37"/>
      <c r="H52" s="38">
        <f>IF(C34="TC",E52*0.4,IF(C34="TCO",E52*0.6,0))</f>
        <v>0</v>
      </c>
      <c r="I52" s="39"/>
    </row>
    <row r="53" spans="1:9" x14ac:dyDescent="0.2">
      <c r="A53" s="18"/>
      <c r="B53" s="34"/>
      <c r="C53" s="35"/>
      <c r="D53" s="36"/>
      <c r="E53" s="24"/>
      <c r="F53" s="37">
        <f>E53*E34</f>
        <v>0</v>
      </c>
      <c r="G53" s="37"/>
      <c r="H53" s="38">
        <f>IF(C34="TC",E53*0.4,IF(C34="TCO",E53*0.6,0))</f>
        <v>0</v>
      </c>
      <c r="I53" s="39"/>
    </row>
    <row r="54" spans="1:9" x14ac:dyDescent="0.2">
      <c r="A54" s="18"/>
      <c r="B54" s="34"/>
      <c r="C54" s="35"/>
      <c r="D54" s="36"/>
      <c r="E54" s="24"/>
      <c r="F54" s="37">
        <f>E54*E34</f>
        <v>0</v>
      </c>
      <c r="G54" s="37"/>
      <c r="H54" s="38">
        <f>IF(C34="TC",E54*0.4,IF(C34="TCO",E54*0.6,0))</f>
        <v>0</v>
      </c>
      <c r="I54" s="39"/>
    </row>
    <row r="55" spans="1:9" x14ac:dyDescent="0.2">
      <c r="A55" s="18"/>
      <c r="B55" s="34"/>
      <c r="C55" s="35"/>
      <c r="D55" s="36"/>
      <c r="E55" s="24"/>
      <c r="F55" s="37">
        <f>E55*E34</f>
        <v>0</v>
      </c>
      <c r="G55" s="37"/>
      <c r="H55" s="38">
        <f>IF(C34="TC",E55*0.4,IF(C34="TCO",E55*0.6,0))</f>
        <v>0</v>
      </c>
      <c r="I55" s="39"/>
    </row>
    <row r="56" spans="1:9" x14ac:dyDescent="0.2">
      <c r="A56" s="43" t="s">
        <v>34</v>
      </c>
      <c r="B56" s="44"/>
      <c r="C56" s="44"/>
      <c r="D56" s="45"/>
      <c r="E56" s="25">
        <f>SUM(E51:E55)</f>
        <v>0</v>
      </c>
      <c r="F56" s="46">
        <f>SUM(F51:G55)</f>
        <v>0</v>
      </c>
      <c r="G56" s="47"/>
      <c r="H56" s="48">
        <f>SUM(H51:I55)</f>
        <v>0</v>
      </c>
      <c r="I56" s="48"/>
    </row>
    <row r="57" spans="1:9" x14ac:dyDescent="0.2">
      <c r="A57" s="49" t="s">
        <v>41</v>
      </c>
      <c r="B57" s="49"/>
      <c r="C57" s="49"/>
      <c r="D57" s="49"/>
      <c r="E57" s="49"/>
      <c r="F57" s="49"/>
      <c r="G57" s="28">
        <f>IF(AND(C34="TC",I57&gt;=8),I57,IF(AND(C34="TC",I57&lt;8),8,IF(I57&gt;=0,I57,0)))</f>
        <v>0</v>
      </c>
      <c r="H57" s="26"/>
      <c r="I57" s="27">
        <f>IF(C34="TC",16-H56,IF(C34="MT",8-H56,IF(C34="TCO",24-H56,IF(C34="MTO",12-H56,0))))</f>
        <v>0</v>
      </c>
    </row>
    <row r="58" spans="1:9" x14ac:dyDescent="0.2">
      <c r="A58" s="1" t="s">
        <v>38</v>
      </c>
      <c r="B58" s="1"/>
      <c r="C58" s="1"/>
      <c r="D58" s="1"/>
      <c r="E58" s="1"/>
      <c r="F58" s="1"/>
      <c r="G58" s="1"/>
      <c r="H58" s="1"/>
      <c r="I58" s="1"/>
    </row>
    <row r="60" spans="1:9" x14ac:dyDescent="0.2">
      <c r="A60" s="52" t="s">
        <v>0</v>
      </c>
      <c r="B60" s="52"/>
      <c r="C60" s="52"/>
      <c r="D60" s="52"/>
      <c r="E60" s="52"/>
      <c r="F60" s="4"/>
      <c r="G60" s="40" t="str">
        <f>IF(OR(C62="TCO",C62="MTO",C62="HC"),"DATOS VINCULACION","NO DILIGENCIAR")</f>
        <v>NO DILIGENCIAR</v>
      </c>
      <c r="H60" s="41"/>
      <c r="I60" s="42"/>
    </row>
    <row r="61" spans="1:9" x14ac:dyDescent="0.2">
      <c r="A61" s="16" t="s">
        <v>1</v>
      </c>
      <c r="B61" s="16" t="s">
        <v>2</v>
      </c>
      <c r="C61" s="16" t="s">
        <v>3</v>
      </c>
      <c r="D61" s="16" t="s">
        <v>4</v>
      </c>
      <c r="E61" s="16" t="s">
        <v>18</v>
      </c>
      <c r="F61" s="4"/>
      <c r="G61" s="40" t="s">
        <v>33</v>
      </c>
      <c r="H61" s="41"/>
      <c r="I61" s="42"/>
    </row>
    <row r="62" spans="1:9" x14ac:dyDescent="0.2">
      <c r="A62" s="12"/>
      <c r="B62" s="12"/>
      <c r="C62" s="12"/>
      <c r="D62" s="13">
        <f>IF(OR(C62="TC",C62="MT"),G76+H76+I76+F84,G76+(H84*E62))</f>
        <v>0</v>
      </c>
      <c r="E62" s="13"/>
      <c r="F62" s="3"/>
      <c r="G62" s="58"/>
      <c r="H62" s="59"/>
      <c r="I62" s="60"/>
    </row>
    <row r="63" spans="1:9" x14ac:dyDescent="0.2">
      <c r="A63" s="61" t="s">
        <v>5</v>
      </c>
      <c r="B63" s="61"/>
      <c r="C63" s="61"/>
      <c r="D63" s="61"/>
      <c r="E63" s="61"/>
      <c r="F63" s="61"/>
      <c r="G63" s="61"/>
      <c r="H63" s="61"/>
      <c r="I63" s="61"/>
    </row>
    <row r="64" spans="1:9" ht="38.25" x14ac:dyDescent="0.2">
      <c r="A64" s="5" t="s">
        <v>6</v>
      </c>
      <c r="B64" s="5" t="s">
        <v>7</v>
      </c>
      <c r="C64" s="5" t="s">
        <v>8</v>
      </c>
      <c r="D64" s="6" t="s">
        <v>9</v>
      </c>
      <c r="E64" s="6" t="s">
        <v>30</v>
      </c>
      <c r="F64" s="7" t="s">
        <v>10</v>
      </c>
      <c r="G64" s="7" t="s">
        <v>11</v>
      </c>
      <c r="H64" s="7" t="s">
        <v>12</v>
      </c>
      <c r="I64" s="7" t="s">
        <v>13</v>
      </c>
    </row>
    <row r="65" spans="1:9" x14ac:dyDescent="0.2">
      <c r="A65" s="8"/>
      <c r="B65" s="8"/>
      <c r="C65" s="8"/>
      <c r="D65" s="9"/>
      <c r="E65" s="10"/>
      <c r="F65" s="9"/>
      <c r="G65" s="8"/>
      <c r="H65" s="11" t="str">
        <f>IF(AND(OR(C62="TC",C62="MT"),F65&lt;&gt;""),IF(OR(F65="Normal",F65="Compartido"),G65*1,IF(F65="dirigido",G65*0.5,IF(F65="laboratorio",G65*0.5,0))),"")</f>
        <v/>
      </c>
      <c r="I65" s="11" t="str">
        <f>IF(AND(OR(C62="TC",C62="MT"),F65&lt;&gt;""),IF(AND(F65="Compartido",G65&gt;=1),1,IF(G65&gt;=1,2,0)),"")</f>
        <v/>
      </c>
    </row>
    <row r="66" spans="1:9" x14ac:dyDescent="0.2">
      <c r="A66" s="8"/>
      <c r="B66" s="8"/>
      <c r="C66" s="8"/>
      <c r="D66" s="9"/>
      <c r="E66" s="10"/>
      <c r="F66" s="9"/>
      <c r="G66" s="8"/>
      <c r="H66" s="11" t="str">
        <f>IF(AND(OR(C62="TC",C62="MT"),F66&lt;&gt;""),IF(OR(F66="Normal",F66="Compartido"),G66*1,IF(F66="dirigido",G66*0.5,IF(F66="laboratorio",G66*0.5,0))),"")</f>
        <v/>
      </c>
      <c r="I66" s="11" t="str">
        <f>IF(AND(OR(C62="TC",C62="MT"),F66&lt;&gt;""),IF(AND(F66="Compartido",G66&gt;=1),1,IF(G66&gt;=1,2,0)),"")</f>
        <v/>
      </c>
    </row>
    <row r="67" spans="1:9" x14ac:dyDescent="0.2">
      <c r="A67" s="8"/>
      <c r="B67" s="8"/>
      <c r="C67" s="8"/>
      <c r="D67" s="9"/>
      <c r="E67" s="10"/>
      <c r="F67" s="9"/>
      <c r="G67" s="8"/>
      <c r="H67" s="11" t="str">
        <f>IF(AND(OR(C62="TC",C62="MT"),F67&lt;&gt;""),IF(OR(F67="Normal",F67="Compartido"),G67*1,IF(F67="dirigido",G67*0.5,IF(F67="laboratorio",G67*0.5,0))),"")</f>
        <v/>
      </c>
      <c r="I67" s="11" t="str">
        <f>IF(AND(OR(C62="TC",C62="MT"),F67&lt;&gt;""),IF(AND(F67="Compartido",G67&gt;=1),1,IF(G67&gt;=1,2,0)),"")</f>
        <v/>
      </c>
    </row>
    <row r="68" spans="1:9" x14ac:dyDescent="0.2">
      <c r="A68" s="8"/>
      <c r="B68" s="8"/>
      <c r="C68" s="8"/>
      <c r="D68" s="9"/>
      <c r="E68" s="10"/>
      <c r="F68" s="9"/>
      <c r="G68" s="8"/>
      <c r="H68" s="11" t="str">
        <f>IF(AND(OR(C62="TC",C62="MT"),F68&lt;&gt;""),IF(OR(F68="Normal",F68="Compartido"),G68*1,IF(F68="dirigido",G68*0.5,IF(F68="laboratorio",G68*0.5,0))),"")</f>
        <v/>
      </c>
      <c r="I68" s="11" t="str">
        <f>IF(AND(OR(C62="TC",C62="MT"),F68&lt;&gt;""),IF(AND(F68="Compartido",G68&gt;=1),1,IF(G68&gt;=1,2,0)),"")</f>
        <v/>
      </c>
    </row>
    <row r="69" spans="1:9" x14ac:dyDescent="0.2">
      <c r="A69" s="8"/>
      <c r="B69" s="8"/>
      <c r="C69" s="8"/>
      <c r="D69" s="9"/>
      <c r="E69" s="10"/>
      <c r="F69" s="9"/>
      <c r="G69" s="8"/>
      <c r="H69" s="11" t="str">
        <f>IF(AND(OR(C62="TC",C62="MT"),F69&lt;&gt;""),IF(OR(F69="Normal",F69="Compartido"),G69*1,IF(F69="dirigido",G69*0.5,IF(F69="laboratorio",G69*0.5,0))),"")</f>
        <v/>
      </c>
      <c r="I69" s="11" t="str">
        <f>IF(AND(OR(C62="TC",C62="MT"),F69&lt;&gt;""),IF(AND(F69="Compartido",G69&gt;=1),1,IF(G69&gt;=1,2,0)),"")</f>
        <v/>
      </c>
    </row>
    <row r="70" spans="1:9" x14ac:dyDescent="0.2">
      <c r="A70" s="8"/>
      <c r="B70" s="8"/>
      <c r="C70" s="8"/>
      <c r="D70" s="9"/>
      <c r="E70" s="10"/>
      <c r="F70" s="9"/>
      <c r="G70" s="8"/>
      <c r="H70" s="11" t="str">
        <f>IF(AND(OR(C62="TC",C62="MT"),F70&lt;&gt;""),IF(OR(F70="Normal",F70="Compartido"),G70*1,IF(F70="dirigido",G70*0.5,IF(F70="laboratorio",G70*0.5,0))),"")</f>
        <v/>
      </c>
      <c r="I70" s="11" t="str">
        <f>IF(AND(OR(C62="TC",C62="MT"),F70&lt;&gt;""),IF(AND(F70="Compartido",G70&gt;=1),1,IF(G70&gt;=1,2,0)),"")</f>
        <v/>
      </c>
    </row>
    <row r="71" spans="1:9" x14ac:dyDescent="0.2">
      <c r="A71" s="8"/>
      <c r="B71" s="8"/>
      <c r="C71" s="8"/>
      <c r="D71" s="9"/>
      <c r="E71" s="10"/>
      <c r="F71" s="9"/>
      <c r="G71" s="8"/>
      <c r="H71" s="11" t="str">
        <f>IF(AND(OR(C62="TC",C62="MT"),F71&lt;&gt;""),IF(OR(F71="Normal",F71="Compartido"),G71*1,IF(F71="dirigido",G71*0.5,IF(F71="laboratorio",G71*0.5,0))),"")</f>
        <v/>
      </c>
      <c r="I71" s="11" t="str">
        <f>IF(AND(OR(C62="TC",C62="MT"),F71&lt;&gt;""),IF(AND(F71="Compartido",G71&gt;=1),1,IF(G71&gt;=1,2,0)),"")</f>
        <v/>
      </c>
    </row>
    <row r="72" spans="1:9" x14ac:dyDescent="0.2">
      <c r="A72" s="8"/>
      <c r="B72" s="8"/>
      <c r="C72" s="8"/>
      <c r="D72" s="9"/>
      <c r="E72" s="10"/>
      <c r="F72" s="9"/>
      <c r="G72" s="8"/>
      <c r="H72" s="11" t="str">
        <f>IF(AND(OR(C62="TC",C62="MT"),F72&lt;&gt;""),IF(OR(F72="Normal",F72="Compartido"),G72*1,IF(F72="dirigido",G72*0.5,IF(F72="laboratorio",G72*0.5,0))),"")</f>
        <v/>
      </c>
      <c r="I72" s="11" t="str">
        <f>IF(AND(OR(C62="TC",C62="MT"),F72&lt;&gt;""),IF(AND(F72="Compartido",G72&gt;=1),1,IF(G72&gt;=1,2,0)),"")</f>
        <v/>
      </c>
    </row>
    <row r="73" spans="1:9" x14ac:dyDescent="0.2">
      <c r="A73" s="8"/>
      <c r="B73" s="8"/>
      <c r="C73" s="8"/>
      <c r="D73" s="9"/>
      <c r="E73" s="10"/>
      <c r="F73" s="9"/>
      <c r="G73" s="8"/>
      <c r="H73" s="11" t="str">
        <f>IF(AND(OR(C62="TC",C62="MT"),F73&lt;&gt;""),IF(OR(F73="Normal",F73="Compartido"),G73*1,IF(F73="dirigido",G73*0.5,IF(F73="laboratorio",G73*0.5,0))),"")</f>
        <v/>
      </c>
      <c r="I73" s="11" t="str">
        <f>IF(AND(OR(C62="TC",C62="MT"),F73&lt;&gt;""),IF(AND(F73="Compartido",G73&gt;=1),1,IF(G73&gt;=1,2,0)),"")</f>
        <v/>
      </c>
    </row>
    <row r="74" spans="1:9" x14ac:dyDescent="0.2">
      <c r="A74" s="8"/>
      <c r="B74" s="8"/>
      <c r="C74" s="8"/>
      <c r="D74" s="9"/>
      <c r="E74" s="10"/>
      <c r="F74" s="9"/>
      <c r="G74" s="19"/>
      <c r="H74" s="11" t="str">
        <f>IF(AND(OR(C62="TC",C62="MT"),F74&lt;&gt;""),IF(OR(F74="Normal",F74="Compartido"),G74*1,IF(F74="dirigido",G74*0.5,IF(F74="laboratorio",G74*0.5,0))),"")</f>
        <v/>
      </c>
      <c r="I74" s="11" t="str">
        <f>IF(AND(OR(C62="TC",C62="MT"),F74&lt;&gt;""),IF(AND(F74="Compartido",G74&gt;=1),1,IF(G74&gt;=1,2,0)),"")</f>
        <v/>
      </c>
    </row>
    <row r="75" spans="1:9" x14ac:dyDescent="0.2">
      <c r="A75" s="62" t="s">
        <v>14</v>
      </c>
      <c r="B75" s="62"/>
      <c r="C75" s="62"/>
      <c r="D75" s="62"/>
      <c r="E75" s="62"/>
      <c r="F75" s="63"/>
      <c r="G75" s="20">
        <f>SUM(G65:G74)</f>
        <v>0</v>
      </c>
      <c r="H75" s="20">
        <f>SUM(H65:H74)</f>
        <v>0</v>
      </c>
      <c r="I75" s="20">
        <f>SUM(I65:I74)</f>
        <v>0</v>
      </c>
    </row>
    <row r="76" spans="1:9" x14ac:dyDescent="0.2">
      <c r="A76" s="64" t="s">
        <v>15</v>
      </c>
      <c r="B76" s="64"/>
      <c r="C76" s="64"/>
      <c r="D76" s="64"/>
      <c r="E76" s="64"/>
      <c r="F76" s="65"/>
      <c r="G76" s="21">
        <f>G75*E62</f>
        <v>0</v>
      </c>
      <c r="H76" s="21">
        <f>H75*E62</f>
        <v>0</v>
      </c>
      <c r="I76" s="21">
        <f>I75*E62</f>
        <v>0</v>
      </c>
    </row>
    <row r="77" spans="1:9" x14ac:dyDescent="0.2">
      <c r="A77" s="50" t="str">
        <f>"OTRAS ACTIVIDADES "&amp;A62&amp;" "&amp;B62</f>
        <v xml:space="preserve">OTRAS ACTIVIDADES  </v>
      </c>
      <c r="B77" s="50"/>
      <c r="C77" s="50"/>
      <c r="D77" s="50"/>
      <c r="E77" s="50"/>
      <c r="F77" s="50"/>
      <c r="G77" s="51"/>
      <c r="H77" s="51"/>
      <c r="I77" s="51"/>
    </row>
    <row r="78" spans="1:9" x14ac:dyDescent="0.2">
      <c r="A78" s="15" t="s">
        <v>19</v>
      </c>
      <c r="B78" s="53" t="s">
        <v>20</v>
      </c>
      <c r="C78" s="54"/>
      <c r="D78" s="55"/>
      <c r="E78" s="23" t="s">
        <v>21</v>
      </c>
      <c r="F78" s="56" t="s">
        <v>31</v>
      </c>
      <c r="G78" s="57"/>
      <c r="H78" s="53" t="s">
        <v>32</v>
      </c>
      <c r="I78" s="55"/>
    </row>
    <row r="79" spans="1:9" x14ac:dyDescent="0.2">
      <c r="A79" s="18"/>
      <c r="B79" s="34"/>
      <c r="C79" s="35"/>
      <c r="D79" s="36"/>
      <c r="E79" s="24"/>
      <c r="F79" s="37">
        <f>E79*E62</f>
        <v>0</v>
      </c>
      <c r="G79" s="37"/>
      <c r="H79" s="38">
        <f>IF(OR(C62="TC",C62="MT"),E79*0.4,IF(OR(C62="TCO",C62="MTO"),E79*0.6,0))</f>
        <v>0</v>
      </c>
      <c r="I79" s="39"/>
    </row>
    <row r="80" spans="1:9" x14ac:dyDescent="0.2">
      <c r="A80" s="18"/>
      <c r="B80" s="34"/>
      <c r="C80" s="35"/>
      <c r="D80" s="36"/>
      <c r="E80" s="24"/>
      <c r="F80" s="37">
        <f>E80*E62</f>
        <v>0</v>
      </c>
      <c r="G80" s="37"/>
      <c r="H80" s="38">
        <f>IF(C62="TC",E80*0.4,IF(C62="TCO",E80*0.6,0))</f>
        <v>0</v>
      </c>
      <c r="I80" s="39"/>
    </row>
    <row r="81" spans="1:9" x14ac:dyDescent="0.2">
      <c r="A81" s="18"/>
      <c r="B81" s="34"/>
      <c r="C81" s="35"/>
      <c r="D81" s="36"/>
      <c r="E81" s="24"/>
      <c r="F81" s="37">
        <f>E81*E62</f>
        <v>0</v>
      </c>
      <c r="G81" s="37"/>
      <c r="H81" s="38">
        <f>IF(C62="TC",E81*0.4,IF(C62="TCO",E81*0.6,0))</f>
        <v>0</v>
      </c>
      <c r="I81" s="39"/>
    </row>
    <row r="82" spans="1:9" x14ac:dyDescent="0.2">
      <c r="A82" s="18"/>
      <c r="B82" s="34"/>
      <c r="C82" s="35"/>
      <c r="D82" s="36"/>
      <c r="E82" s="24"/>
      <c r="F82" s="37">
        <f>E82*E62</f>
        <v>0</v>
      </c>
      <c r="G82" s="37"/>
      <c r="H82" s="38">
        <f>IF(C62="TC",E82*0.4,IF(C62="TCO",E82*0.6,0))</f>
        <v>0</v>
      </c>
      <c r="I82" s="39"/>
    </row>
    <row r="83" spans="1:9" x14ac:dyDescent="0.2">
      <c r="A83" s="18"/>
      <c r="B83" s="34"/>
      <c r="C83" s="35"/>
      <c r="D83" s="36"/>
      <c r="E83" s="24"/>
      <c r="F83" s="37">
        <f>E83*E62</f>
        <v>0</v>
      </c>
      <c r="G83" s="37"/>
      <c r="H83" s="38">
        <f>IF(C62="TC",E83*0.4,IF(C62="TCO",E83*0.6,0))</f>
        <v>0</v>
      </c>
      <c r="I83" s="39"/>
    </row>
    <row r="84" spans="1:9" x14ac:dyDescent="0.2">
      <c r="A84" s="43" t="s">
        <v>34</v>
      </c>
      <c r="B84" s="44"/>
      <c r="C84" s="44"/>
      <c r="D84" s="45"/>
      <c r="E84" s="25">
        <f>SUM(E79:E83)</f>
        <v>0</v>
      </c>
      <c r="F84" s="46">
        <f>SUM(F79:G83)</f>
        <v>0</v>
      </c>
      <c r="G84" s="47"/>
      <c r="H84" s="48">
        <f>SUM(H79:I83)</f>
        <v>0</v>
      </c>
      <c r="I84" s="48"/>
    </row>
    <row r="85" spans="1:9" x14ac:dyDescent="0.2">
      <c r="A85" s="49" t="s">
        <v>41</v>
      </c>
      <c r="B85" s="49"/>
      <c r="C85" s="49"/>
      <c r="D85" s="49"/>
      <c r="E85" s="49"/>
      <c r="F85" s="49"/>
      <c r="G85" s="28">
        <f>IF(AND(C62="TC",I85&gt;=8),I85,IF(AND(C62="TC",I85&lt;8),8,IF(I85&gt;=0,I85,0)))</f>
        <v>0</v>
      </c>
      <c r="H85" s="26"/>
      <c r="I85" s="27">
        <f>IF(C62="TC",16-H84,IF(C62="MT",8-H84,IF(C62="TCO",24-H84,IF(C62="MTO",12-H84,0))))</f>
        <v>0</v>
      </c>
    </row>
    <row r="86" spans="1:9" x14ac:dyDescent="0.2">
      <c r="A86" s="1" t="s">
        <v>38</v>
      </c>
      <c r="B86" s="1"/>
      <c r="C86" s="1"/>
      <c r="D86" s="1"/>
      <c r="E86" s="1"/>
      <c r="F86" s="1"/>
      <c r="G86" s="1"/>
      <c r="H86" s="1"/>
      <c r="I86" s="1"/>
    </row>
    <row r="88" spans="1:9" x14ac:dyDescent="0.2">
      <c r="A88" s="52" t="s">
        <v>0</v>
      </c>
      <c r="B88" s="52"/>
      <c r="C88" s="52"/>
      <c r="D88" s="52"/>
      <c r="E88" s="52"/>
      <c r="F88" s="4"/>
      <c r="G88" s="40" t="str">
        <f>IF(OR(C90="TCO",C90="MTO",C90="HC"),"DATOS VINCULACION","NO DILIGENCIAR")</f>
        <v>NO DILIGENCIAR</v>
      </c>
      <c r="H88" s="41"/>
      <c r="I88" s="42"/>
    </row>
    <row r="89" spans="1:9" x14ac:dyDescent="0.2">
      <c r="A89" s="16" t="s">
        <v>1</v>
      </c>
      <c r="B89" s="16" t="s">
        <v>2</v>
      </c>
      <c r="C89" s="16" t="s">
        <v>3</v>
      </c>
      <c r="D89" s="16" t="s">
        <v>4</v>
      </c>
      <c r="E89" s="16" t="s">
        <v>18</v>
      </c>
      <c r="F89" s="4"/>
      <c r="G89" s="40" t="s">
        <v>33</v>
      </c>
      <c r="H89" s="41"/>
      <c r="I89" s="42"/>
    </row>
    <row r="90" spans="1:9" x14ac:dyDescent="0.2">
      <c r="A90" s="12"/>
      <c r="B90" s="12"/>
      <c r="C90" s="12"/>
      <c r="D90" s="13">
        <f>IF(OR(C90="TC",C90="MT"),G104+H104+I104+F112,G104+(H112*E90))</f>
        <v>0</v>
      </c>
      <c r="E90" s="13"/>
      <c r="F90" s="3"/>
      <c r="G90" s="58"/>
      <c r="H90" s="59"/>
      <c r="I90" s="60"/>
    </row>
    <row r="91" spans="1:9" x14ac:dyDescent="0.2">
      <c r="A91" s="61" t="s">
        <v>5</v>
      </c>
      <c r="B91" s="61"/>
      <c r="C91" s="61"/>
      <c r="D91" s="61"/>
      <c r="E91" s="61"/>
      <c r="F91" s="61"/>
      <c r="G91" s="61"/>
      <c r="H91" s="61"/>
      <c r="I91" s="61"/>
    </row>
    <row r="92" spans="1:9" ht="38.25" x14ac:dyDescent="0.2">
      <c r="A92" s="5" t="s">
        <v>6</v>
      </c>
      <c r="B92" s="5" t="s">
        <v>7</v>
      </c>
      <c r="C92" s="5" t="s">
        <v>8</v>
      </c>
      <c r="D92" s="6" t="s">
        <v>9</v>
      </c>
      <c r="E92" s="6" t="s">
        <v>30</v>
      </c>
      <c r="F92" s="7" t="s">
        <v>10</v>
      </c>
      <c r="G92" s="7" t="s">
        <v>11</v>
      </c>
      <c r="H92" s="7" t="s">
        <v>12</v>
      </c>
      <c r="I92" s="7" t="s">
        <v>13</v>
      </c>
    </row>
    <row r="93" spans="1:9" x14ac:dyDescent="0.2">
      <c r="A93" s="8"/>
      <c r="B93" s="8"/>
      <c r="C93" s="8"/>
      <c r="D93" s="9"/>
      <c r="E93" s="10"/>
      <c r="F93" s="9"/>
      <c r="G93" s="8"/>
      <c r="H93" s="11" t="str">
        <f>IF(AND(OR(C90="TC",C90="MT"),F93&lt;&gt;""),IF(OR(F93="Normal",F93="Compartido"),G93*1,IF(F93="dirigido",G93*0.5,IF(F93="laboratorio",G93*0.5,0))),"")</f>
        <v/>
      </c>
      <c r="I93" s="11" t="str">
        <f>IF(AND(OR(C90="TC",C90="MT"),F93&lt;&gt;""),IF(AND(F93="Compartido",G93&gt;=1),1,IF(G93&gt;=1,2,0)),"")</f>
        <v/>
      </c>
    </row>
    <row r="94" spans="1:9" x14ac:dyDescent="0.2">
      <c r="A94" s="8"/>
      <c r="B94" s="8"/>
      <c r="C94" s="8"/>
      <c r="D94" s="9"/>
      <c r="E94" s="10"/>
      <c r="F94" s="9"/>
      <c r="G94" s="8"/>
      <c r="H94" s="11" t="str">
        <f>IF(AND(OR(C90="TC",C90="MT"),F94&lt;&gt;""),IF(OR(F94="Normal",F94="Compartido"),G94*1,IF(F94="dirigido",G94*0.5,IF(F94="laboratorio",G94*0.5,0))),"")</f>
        <v/>
      </c>
      <c r="I94" s="11" t="str">
        <f>IF(AND(OR(C90="TC",C90="MT"),F94&lt;&gt;""),IF(AND(F94="Compartido",G94&gt;=1),1,IF(G94&gt;=1,2,0)),"")</f>
        <v/>
      </c>
    </row>
    <row r="95" spans="1:9" x14ac:dyDescent="0.2">
      <c r="A95" s="8"/>
      <c r="B95" s="8"/>
      <c r="C95" s="8"/>
      <c r="D95" s="9"/>
      <c r="E95" s="10"/>
      <c r="F95" s="9"/>
      <c r="G95" s="8"/>
      <c r="H95" s="11" t="str">
        <f>IF(AND(OR(C90="TC",C90="MT"),F95&lt;&gt;""),IF(OR(F95="Normal",F95="Compartido"),G95*1,IF(F95="dirigido",G95*0.5,IF(F95="laboratorio",G95*0.5,0))),"")</f>
        <v/>
      </c>
      <c r="I95" s="11" t="str">
        <f>IF(AND(OR(C90="TC",C90="MT"),F95&lt;&gt;""),IF(AND(F95="Compartido",G95&gt;=1),1,IF(G95&gt;=1,2,0)),"")</f>
        <v/>
      </c>
    </row>
    <row r="96" spans="1:9" x14ac:dyDescent="0.2">
      <c r="A96" s="8"/>
      <c r="B96" s="8"/>
      <c r="C96" s="8"/>
      <c r="D96" s="9"/>
      <c r="E96" s="10"/>
      <c r="F96" s="9"/>
      <c r="G96" s="8"/>
      <c r="H96" s="11" t="str">
        <f>IF(AND(OR(C90="TC",C90="MT"),F96&lt;&gt;""),IF(OR(F96="Normal",F96="Compartido"),G96*1,IF(F96="dirigido",G96*0.5,IF(F96="laboratorio",G96*0.5,0))),"")</f>
        <v/>
      </c>
      <c r="I96" s="11" t="str">
        <f>IF(AND(OR(C90="TC",C90="MT"),F96&lt;&gt;""),IF(AND(F96="Compartido",G96&gt;=1),1,IF(G96&gt;=1,2,0)),"")</f>
        <v/>
      </c>
    </row>
    <row r="97" spans="1:9" x14ac:dyDescent="0.2">
      <c r="A97" s="8"/>
      <c r="B97" s="8"/>
      <c r="C97" s="8"/>
      <c r="D97" s="9"/>
      <c r="E97" s="10"/>
      <c r="F97" s="9"/>
      <c r="G97" s="8"/>
      <c r="H97" s="11" t="str">
        <f>IF(AND(OR(C90="TC",C90="MT"),F97&lt;&gt;""),IF(OR(F97="Normal",F97="Compartido"),G97*1,IF(F97="dirigido",G97*0.5,IF(F97="laboratorio",G97*0.5,0))),"")</f>
        <v/>
      </c>
      <c r="I97" s="11" t="str">
        <f>IF(AND(OR(C90="TC",C90="MT"),F97&lt;&gt;""),IF(AND(F97="Compartido",G97&gt;=1),1,IF(G97&gt;=1,2,0)),"")</f>
        <v/>
      </c>
    </row>
    <row r="98" spans="1:9" x14ac:dyDescent="0.2">
      <c r="A98" s="8"/>
      <c r="B98" s="8"/>
      <c r="C98" s="8"/>
      <c r="D98" s="9"/>
      <c r="E98" s="10"/>
      <c r="F98" s="9"/>
      <c r="G98" s="8"/>
      <c r="H98" s="11" t="str">
        <f>IF(AND(OR(C90="TC",C90="MT"),F98&lt;&gt;""),IF(OR(F98="Normal",F98="Compartido"),G98*1,IF(F98="dirigido",G98*0.5,IF(F98="laboratorio",G98*0.5,0))),"")</f>
        <v/>
      </c>
      <c r="I98" s="11" t="str">
        <f>IF(AND(OR(C90="TC",C90="MT"),F98&lt;&gt;""),IF(AND(F98="Compartido",G98&gt;=1),1,IF(G98&gt;=1,2,0)),"")</f>
        <v/>
      </c>
    </row>
    <row r="99" spans="1:9" x14ac:dyDescent="0.2">
      <c r="A99" s="8"/>
      <c r="B99" s="8"/>
      <c r="C99" s="8"/>
      <c r="D99" s="9"/>
      <c r="E99" s="10"/>
      <c r="F99" s="9"/>
      <c r="G99" s="8"/>
      <c r="H99" s="11" t="str">
        <f>IF(AND(OR(C90="TC",C90="MT"),F99&lt;&gt;""),IF(OR(F99="Normal",F99="Compartido"),G99*1,IF(F99="dirigido",G99*0.5,IF(F99="laboratorio",G99*0.5,0))),"")</f>
        <v/>
      </c>
      <c r="I99" s="11" t="str">
        <f>IF(AND(OR(C90="TC",C90="MT"),F99&lt;&gt;""),IF(AND(F99="Compartido",G99&gt;=1),1,IF(G99&gt;=1,2,0)),"")</f>
        <v/>
      </c>
    </row>
    <row r="100" spans="1:9" x14ac:dyDescent="0.2">
      <c r="A100" s="8"/>
      <c r="B100" s="8"/>
      <c r="C100" s="8"/>
      <c r="D100" s="9"/>
      <c r="E100" s="10"/>
      <c r="F100" s="9"/>
      <c r="G100" s="8"/>
      <c r="H100" s="11" t="str">
        <f>IF(AND(OR(C90="TC",C90="MT"),F100&lt;&gt;""),IF(OR(F100="Normal",F100="Compartido"),G100*1,IF(F100="dirigido",G100*0.5,IF(F100="laboratorio",G100*0.5,0))),"")</f>
        <v/>
      </c>
      <c r="I100" s="11" t="str">
        <f>IF(AND(OR(C90="TC",C90="MT"),F100&lt;&gt;""),IF(AND(F100="Compartido",G100&gt;=1),1,IF(G100&gt;=1,2,0)),"")</f>
        <v/>
      </c>
    </row>
    <row r="101" spans="1:9" x14ac:dyDescent="0.2">
      <c r="A101" s="8"/>
      <c r="B101" s="8"/>
      <c r="C101" s="8"/>
      <c r="D101" s="9"/>
      <c r="E101" s="10"/>
      <c r="F101" s="9"/>
      <c r="G101" s="8"/>
      <c r="H101" s="11" t="str">
        <f>IF(AND(OR(C90="TC",C90="MT"),F101&lt;&gt;""),IF(OR(F101="Normal",F101="Compartido"),G101*1,IF(F101="dirigido",G101*0.5,IF(F101="laboratorio",G101*0.5,0))),"")</f>
        <v/>
      </c>
      <c r="I101" s="11" t="str">
        <f>IF(AND(OR(C90="TC",C90="MT"),F101&lt;&gt;""),IF(AND(F101="Compartido",G101&gt;=1),1,IF(G101&gt;=1,2,0)),"")</f>
        <v/>
      </c>
    </row>
    <row r="102" spans="1:9" x14ac:dyDescent="0.2">
      <c r="A102" s="8"/>
      <c r="B102" s="8"/>
      <c r="C102" s="8"/>
      <c r="D102" s="9"/>
      <c r="E102" s="10"/>
      <c r="F102" s="9"/>
      <c r="G102" s="19"/>
      <c r="H102" s="11" t="str">
        <f>IF(AND(OR(C90="TC",C90="MT"),F102&lt;&gt;""),IF(OR(F102="Normal",F102="Compartido"),G102*1,IF(F102="dirigido",G102*0.5,IF(F102="laboratorio",G102*0.5,0))),"")</f>
        <v/>
      </c>
      <c r="I102" s="11" t="str">
        <f>IF(AND(OR(C90="TC",C90="MT"),F102&lt;&gt;""),IF(AND(F102="Compartido",G102&gt;=1),1,IF(G102&gt;=1,2,0)),"")</f>
        <v/>
      </c>
    </row>
    <row r="103" spans="1:9" x14ac:dyDescent="0.2">
      <c r="A103" s="62" t="s">
        <v>14</v>
      </c>
      <c r="B103" s="62"/>
      <c r="C103" s="62"/>
      <c r="D103" s="62"/>
      <c r="E103" s="62"/>
      <c r="F103" s="63"/>
      <c r="G103" s="20">
        <f>SUM(G93:G102)</f>
        <v>0</v>
      </c>
      <c r="H103" s="20">
        <f>SUM(H93:H102)</f>
        <v>0</v>
      </c>
      <c r="I103" s="20">
        <f>SUM(I93:I102)</f>
        <v>0</v>
      </c>
    </row>
    <row r="104" spans="1:9" x14ac:dyDescent="0.2">
      <c r="A104" s="64" t="s">
        <v>15</v>
      </c>
      <c r="B104" s="64"/>
      <c r="C104" s="64"/>
      <c r="D104" s="64"/>
      <c r="E104" s="64"/>
      <c r="F104" s="65"/>
      <c r="G104" s="21">
        <f>G103*E90</f>
        <v>0</v>
      </c>
      <c r="H104" s="21">
        <f>H103*E90</f>
        <v>0</v>
      </c>
      <c r="I104" s="21">
        <f>I103*E90</f>
        <v>0</v>
      </c>
    </row>
    <row r="105" spans="1:9" x14ac:dyDescent="0.2">
      <c r="A105" s="50" t="str">
        <f>"OTRAS ACTIVIDADES "&amp;A90&amp;" "&amp;B90</f>
        <v xml:space="preserve">OTRAS ACTIVIDADES  </v>
      </c>
      <c r="B105" s="50"/>
      <c r="C105" s="50"/>
      <c r="D105" s="50"/>
      <c r="E105" s="50"/>
      <c r="F105" s="50"/>
      <c r="G105" s="51"/>
      <c r="H105" s="51"/>
      <c r="I105" s="51"/>
    </row>
    <row r="106" spans="1:9" x14ac:dyDescent="0.2">
      <c r="A106" s="15" t="s">
        <v>19</v>
      </c>
      <c r="B106" s="53" t="s">
        <v>20</v>
      </c>
      <c r="C106" s="54"/>
      <c r="D106" s="55"/>
      <c r="E106" s="23" t="s">
        <v>21</v>
      </c>
      <c r="F106" s="56" t="s">
        <v>31</v>
      </c>
      <c r="G106" s="57"/>
      <c r="H106" s="53" t="s">
        <v>32</v>
      </c>
      <c r="I106" s="55"/>
    </row>
    <row r="107" spans="1:9" x14ac:dyDescent="0.2">
      <c r="A107" s="18"/>
      <c r="B107" s="34"/>
      <c r="C107" s="35"/>
      <c r="D107" s="36"/>
      <c r="E107" s="24"/>
      <c r="F107" s="37">
        <f>E107*E90</f>
        <v>0</v>
      </c>
      <c r="G107" s="37"/>
      <c r="H107" s="38">
        <f>IF(OR(C90="TC",C90="MT"),E107*0.4,IF(OR(C90="TCO",C90="MTO"),E107*0.6,0))</f>
        <v>0</v>
      </c>
      <c r="I107" s="39"/>
    </row>
    <row r="108" spans="1:9" x14ac:dyDescent="0.2">
      <c r="A108" s="18"/>
      <c r="B108" s="34"/>
      <c r="C108" s="35"/>
      <c r="D108" s="36"/>
      <c r="E108" s="24"/>
      <c r="F108" s="37">
        <f>E108*E90</f>
        <v>0</v>
      </c>
      <c r="G108" s="37"/>
      <c r="H108" s="38">
        <f>IF(C90="TC",E108*0.4,IF(C90="TCO",E108*0.6,0))</f>
        <v>0</v>
      </c>
      <c r="I108" s="39"/>
    </row>
    <row r="109" spans="1:9" x14ac:dyDescent="0.2">
      <c r="A109" s="18"/>
      <c r="B109" s="34"/>
      <c r="C109" s="35"/>
      <c r="D109" s="36"/>
      <c r="E109" s="24"/>
      <c r="F109" s="37">
        <f>E109*E90</f>
        <v>0</v>
      </c>
      <c r="G109" s="37"/>
      <c r="H109" s="38">
        <f>IF(C90="TC",E109*0.4,IF(C90="TCO",E109*0.6,0))</f>
        <v>0</v>
      </c>
      <c r="I109" s="39"/>
    </row>
    <row r="110" spans="1:9" x14ac:dyDescent="0.2">
      <c r="A110" s="18"/>
      <c r="B110" s="34"/>
      <c r="C110" s="35"/>
      <c r="D110" s="36"/>
      <c r="E110" s="24"/>
      <c r="F110" s="37">
        <f>E110*E90</f>
        <v>0</v>
      </c>
      <c r="G110" s="37"/>
      <c r="H110" s="38">
        <f>IF(C90="TC",E110*0.4,IF(C90="TCO",E110*0.6,0))</f>
        <v>0</v>
      </c>
      <c r="I110" s="39"/>
    </row>
    <row r="111" spans="1:9" x14ac:dyDescent="0.2">
      <c r="A111" s="18"/>
      <c r="B111" s="34"/>
      <c r="C111" s="35"/>
      <c r="D111" s="36"/>
      <c r="E111" s="24"/>
      <c r="F111" s="37">
        <f>E111*E90</f>
        <v>0</v>
      </c>
      <c r="G111" s="37"/>
      <c r="H111" s="38">
        <f>IF(C90="TC",E111*0.4,IF(C90="TCO",E111*0.6,0))</f>
        <v>0</v>
      </c>
      <c r="I111" s="39"/>
    </row>
    <row r="112" spans="1:9" x14ac:dyDescent="0.2">
      <c r="A112" s="43" t="s">
        <v>34</v>
      </c>
      <c r="B112" s="44"/>
      <c r="C112" s="44"/>
      <c r="D112" s="45"/>
      <c r="E112" s="25">
        <f>SUM(E107:E111)</f>
        <v>0</v>
      </c>
      <c r="F112" s="46">
        <f>SUM(F107:G111)</f>
        <v>0</v>
      </c>
      <c r="G112" s="47"/>
      <c r="H112" s="48">
        <f>SUM(H107:I111)</f>
        <v>0</v>
      </c>
      <c r="I112" s="48"/>
    </row>
    <row r="113" spans="1:9" x14ac:dyDescent="0.2">
      <c r="A113" s="49" t="s">
        <v>41</v>
      </c>
      <c r="B113" s="49"/>
      <c r="C113" s="49"/>
      <c r="D113" s="49"/>
      <c r="E113" s="49"/>
      <c r="F113" s="49"/>
      <c r="G113" s="28">
        <f>IF(AND(C90="TC",I113&gt;=8),I113,IF(AND(C90="TC",I113&lt;8),8,IF(I113&gt;=0,I113,0)))</f>
        <v>0</v>
      </c>
      <c r="H113" s="26"/>
      <c r="I113" s="27">
        <f>IF(C90="TC",16-H112,IF(C90="MT",8-H112,IF(C90="TCO",24-H112,IF(C90="MTO",12-H112,0))))</f>
        <v>0</v>
      </c>
    </row>
    <row r="114" spans="1:9" x14ac:dyDescent="0.2">
      <c r="A114" s="1" t="s">
        <v>38</v>
      </c>
      <c r="B114" s="1"/>
      <c r="C114" s="1"/>
      <c r="D114" s="1"/>
      <c r="E114" s="1"/>
      <c r="F114" s="1"/>
      <c r="G114" s="1"/>
      <c r="H114" s="1"/>
      <c r="I114" s="1"/>
    </row>
    <row r="116" spans="1:9" x14ac:dyDescent="0.2">
      <c r="A116" s="52" t="s">
        <v>0</v>
      </c>
      <c r="B116" s="52"/>
      <c r="C116" s="52"/>
      <c r="D116" s="52"/>
      <c r="E116" s="52"/>
      <c r="F116" s="4"/>
      <c r="G116" s="40" t="str">
        <f>IF(OR(C118="TCO",C118="MTO",C118="HC"),"DATOS VINCULACION","NO DILIGENCIAR")</f>
        <v>NO DILIGENCIAR</v>
      </c>
      <c r="H116" s="41"/>
      <c r="I116" s="42"/>
    </row>
    <row r="117" spans="1:9" x14ac:dyDescent="0.2">
      <c r="A117" s="16" t="s">
        <v>1</v>
      </c>
      <c r="B117" s="16" t="s">
        <v>2</v>
      </c>
      <c r="C117" s="16" t="s">
        <v>3</v>
      </c>
      <c r="D117" s="16" t="s">
        <v>4</v>
      </c>
      <c r="E117" s="16" t="s">
        <v>18</v>
      </c>
      <c r="F117" s="4"/>
      <c r="G117" s="40" t="s">
        <v>33</v>
      </c>
      <c r="H117" s="41"/>
      <c r="I117" s="42"/>
    </row>
    <row r="118" spans="1:9" x14ac:dyDescent="0.2">
      <c r="A118" s="12"/>
      <c r="B118" s="12"/>
      <c r="C118" s="12"/>
      <c r="D118" s="13">
        <f>IF(OR(C118="TC",C118="MT"),G132+H132+I132+F140,G132+(H140*E118))</f>
        <v>0</v>
      </c>
      <c r="E118" s="13"/>
      <c r="F118" s="3"/>
      <c r="G118" s="58"/>
      <c r="H118" s="59"/>
      <c r="I118" s="60"/>
    </row>
    <row r="119" spans="1:9" x14ac:dyDescent="0.2">
      <c r="A119" s="61" t="s">
        <v>5</v>
      </c>
      <c r="B119" s="61"/>
      <c r="C119" s="61"/>
      <c r="D119" s="61"/>
      <c r="E119" s="61"/>
      <c r="F119" s="61"/>
      <c r="G119" s="61"/>
      <c r="H119" s="61"/>
      <c r="I119" s="61"/>
    </row>
    <row r="120" spans="1:9" ht="38.25" x14ac:dyDescent="0.2">
      <c r="A120" s="5" t="s">
        <v>6</v>
      </c>
      <c r="B120" s="5" t="s">
        <v>7</v>
      </c>
      <c r="C120" s="5" t="s">
        <v>8</v>
      </c>
      <c r="D120" s="6" t="s">
        <v>9</v>
      </c>
      <c r="E120" s="6" t="s">
        <v>30</v>
      </c>
      <c r="F120" s="7" t="s">
        <v>10</v>
      </c>
      <c r="G120" s="7" t="s">
        <v>11</v>
      </c>
      <c r="H120" s="7" t="s">
        <v>12</v>
      </c>
      <c r="I120" s="7" t="s">
        <v>13</v>
      </c>
    </row>
    <row r="121" spans="1:9" x14ac:dyDescent="0.2">
      <c r="A121" s="8"/>
      <c r="B121" s="8"/>
      <c r="C121" s="8"/>
      <c r="D121" s="9"/>
      <c r="E121" s="10"/>
      <c r="F121" s="9"/>
      <c r="G121" s="8"/>
      <c r="H121" s="11" t="str">
        <f>IF(AND(OR(C118="TC",C118="MT"),F121&lt;&gt;""),IF(OR(F121="Normal",F121="Compartido"),G121*1,IF(F121="dirigido",G121*0.5,IF(F121="laboratorio",G121*0.5,0))),"")</f>
        <v/>
      </c>
      <c r="I121" s="11" t="str">
        <f>IF(AND(OR(C118="TC",C118="MT"),F121&lt;&gt;""),IF(AND(F121="Compartido",G121&gt;=1),1,IF(G121&gt;=1,2,0)),"")</f>
        <v/>
      </c>
    </row>
    <row r="122" spans="1:9" x14ac:dyDescent="0.2">
      <c r="A122" s="8"/>
      <c r="B122" s="8"/>
      <c r="C122" s="8"/>
      <c r="D122" s="9"/>
      <c r="E122" s="10"/>
      <c r="F122" s="9"/>
      <c r="G122" s="8"/>
      <c r="H122" s="11" t="str">
        <f>IF(AND(OR(C118="TC",C118="MT"),F122&lt;&gt;""),IF(OR(F122="Normal",F122="Compartido"),G122*1,IF(F122="dirigido",G122*0.5,IF(F122="laboratorio",G122*0.5,0))),"")</f>
        <v/>
      </c>
      <c r="I122" s="11" t="str">
        <f>IF(AND(OR(C118="TC",C118="MT"),F122&lt;&gt;""),IF(AND(F122="Compartido",G122&gt;=1),1,IF(G122&gt;=1,2,0)),"")</f>
        <v/>
      </c>
    </row>
    <row r="123" spans="1:9" x14ac:dyDescent="0.2">
      <c r="A123" s="8"/>
      <c r="B123" s="8"/>
      <c r="C123" s="8"/>
      <c r="D123" s="9"/>
      <c r="E123" s="10"/>
      <c r="F123" s="9"/>
      <c r="G123" s="8"/>
      <c r="H123" s="11" t="str">
        <f>IF(AND(OR(C118="TC",C118="MT"),F123&lt;&gt;""),IF(OR(F123="Normal",F123="Compartido"),G123*1,IF(F123="dirigido",G123*0.5,IF(F123="laboratorio",G123*0.5,0))),"")</f>
        <v/>
      </c>
      <c r="I123" s="11" t="str">
        <f>IF(AND(OR(C118="TC",C118="MT"),F123&lt;&gt;""),IF(AND(F123="Compartido",G123&gt;=1),1,IF(G123&gt;=1,2,0)),"")</f>
        <v/>
      </c>
    </row>
    <row r="124" spans="1:9" x14ac:dyDescent="0.2">
      <c r="A124" s="8"/>
      <c r="B124" s="8"/>
      <c r="C124" s="8"/>
      <c r="D124" s="9"/>
      <c r="E124" s="10"/>
      <c r="F124" s="9"/>
      <c r="G124" s="8"/>
      <c r="H124" s="11" t="str">
        <f>IF(AND(OR(C118="TC",C118="MT"),F124&lt;&gt;""),IF(OR(F124="Normal",F124="Compartido"),G124*1,IF(F124="dirigido",G124*0.5,IF(F124="laboratorio",G124*0.5,0))),"")</f>
        <v/>
      </c>
      <c r="I124" s="11" t="str">
        <f>IF(AND(OR(C118="TC",C118="MT"),F124&lt;&gt;""),IF(AND(F124="Compartido",G124&gt;=1),1,IF(G124&gt;=1,2,0)),"")</f>
        <v/>
      </c>
    </row>
    <row r="125" spans="1:9" x14ac:dyDescent="0.2">
      <c r="A125" s="8"/>
      <c r="B125" s="8"/>
      <c r="C125" s="8"/>
      <c r="D125" s="9"/>
      <c r="E125" s="10"/>
      <c r="F125" s="9"/>
      <c r="G125" s="8"/>
      <c r="H125" s="11" t="str">
        <f>IF(AND(OR(C118="TC",C118="MT"),F125&lt;&gt;""),IF(OR(F125="Normal",F125="Compartido"),G125*1,IF(F125="dirigido",G125*0.5,IF(F125="laboratorio",G125*0.5,0))),"")</f>
        <v/>
      </c>
      <c r="I125" s="11" t="str">
        <f>IF(AND(OR(C118="TC",C118="MT"),F125&lt;&gt;""),IF(AND(F125="Compartido",G125&gt;=1),1,IF(G125&gt;=1,2,0)),"")</f>
        <v/>
      </c>
    </row>
    <row r="126" spans="1:9" x14ac:dyDescent="0.2">
      <c r="A126" s="8"/>
      <c r="B126" s="8"/>
      <c r="C126" s="8"/>
      <c r="D126" s="9"/>
      <c r="E126" s="10"/>
      <c r="F126" s="9"/>
      <c r="G126" s="8"/>
      <c r="H126" s="11" t="str">
        <f>IF(AND(OR(C118="TC",C118="MT"),F126&lt;&gt;""),IF(OR(F126="Normal",F126="Compartido"),G126*1,IF(F126="dirigido",G126*0.5,IF(F126="laboratorio",G126*0.5,0))),"")</f>
        <v/>
      </c>
      <c r="I126" s="11" t="str">
        <f>IF(AND(OR(C118="TC",C118="MT"),F126&lt;&gt;""),IF(AND(F126="Compartido",G126&gt;=1),1,IF(G126&gt;=1,2,0)),"")</f>
        <v/>
      </c>
    </row>
    <row r="127" spans="1:9" x14ac:dyDescent="0.2">
      <c r="A127" s="8"/>
      <c r="B127" s="8"/>
      <c r="C127" s="8"/>
      <c r="D127" s="9"/>
      <c r="E127" s="10"/>
      <c r="F127" s="9"/>
      <c r="G127" s="8"/>
      <c r="H127" s="11" t="str">
        <f>IF(AND(OR(C118="TC",C118="MT"),F127&lt;&gt;""),IF(OR(F127="Normal",F127="Compartido"),G127*1,IF(F127="dirigido",G127*0.5,IF(F127="laboratorio",G127*0.5,0))),"")</f>
        <v/>
      </c>
      <c r="I127" s="11" t="str">
        <f>IF(AND(OR(C118="TC",C118="MT"),F127&lt;&gt;""),IF(AND(F127="Compartido",G127&gt;=1),1,IF(G127&gt;=1,2,0)),"")</f>
        <v/>
      </c>
    </row>
    <row r="128" spans="1:9" x14ac:dyDescent="0.2">
      <c r="A128" s="8"/>
      <c r="B128" s="8"/>
      <c r="C128" s="8"/>
      <c r="D128" s="9"/>
      <c r="E128" s="10"/>
      <c r="F128" s="9"/>
      <c r="G128" s="8"/>
      <c r="H128" s="11" t="str">
        <f>IF(AND(OR(C118="TC",C118="MT"),F128&lt;&gt;""),IF(OR(F128="Normal",F128="Compartido"),G128*1,IF(F128="dirigido",G128*0.5,IF(F128="laboratorio",G128*0.5,0))),"")</f>
        <v/>
      </c>
      <c r="I128" s="11" t="str">
        <f>IF(AND(OR(C118="TC",C118="MT"),F128&lt;&gt;""),IF(AND(F128="Compartido",G128&gt;=1),1,IF(G128&gt;=1,2,0)),"")</f>
        <v/>
      </c>
    </row>
    <row r="129" spans="1:9" x14ac:dyDescent="0.2">
      <c r="A129" s="8"/>
      <c r="B129" s="8"/>
      <c r="C129" s="8"/>
      <c r="D129" s="9"/>
      <c r="E129" s="10"/>
      <c r="F129" s="9"/>
      <c r="G129" s="8"/>
      <c r="H129" s="11" t="str">
        <f>IF(AND(OR(C118="TC",C118="MT"),F129&lt;&gt;""),IF(OR(F129="Normal",F129="Compartido"),G129*1,IF(F129="dirigido",G129*0.5,IF(F129="laboratorio",G129*0.5,0))),"")</f>
        <v/>
      </c>
      <c r="I129" s="11" t="str">
        <f>IF(AND(OR(C118="TC",C118="MT"),F129&lt;&gt;""),IF(AND(F129="Compartido",G129&gt;=1),1,IF(G129&gt;=1,2,0)),"")</f>
        <v/>
      </c>
    </row>
    <row r="130" spans="1:9" x14ac:dyDescent="0.2">
      <c r="A130" s="8"/>
      <c r="B130" s="8"/>
      <c r="C130" s="8"/>
      <c r="D130" s="9"/>
      <c r="E130" s="10"/>
      <c r="F130" s="9"/>
      <c r="G130" s="19"/>
      <c r="H130" s="11" t="str">
        <f>IF(AND(OR(C118="TC",C118="MT"),F130&lt;&gt;""),IF(OR(F130="Normal",F130="Compartido"),G130*1,IF(F130="dirigido",G130*0.5,IF(F130="laboratorio",G130*0.5,0))),"")</f>
        <v/>
      </c>
      <c r="I130" s="11" t="str">
        <f>IF(AND(OR(C118="TC",C118="MT"),F130&lt;&gt;""),IF(AND(F130="Compartido",G130&gt;=1),1,IF(G130&gt;=1,2,0)),"")</f>
        <v/>
      </c>
    </row>
    <row r="131" spans="1:9" x14ac:dyDescent="0.2">
      <c r="A131" s="62" t="s">
        <v>14</v>
      </c>
      <c r="B131" s="62"/>
      <c r="C131" s="62"/>
      <c r="D131" s="62"/>
      <c r="E131" s="62"/>
      <c r="F131" s="63"/>
      <c r="G131" s="20">
        <f>SUM(G121:G130)</f>
        <v>0</v>
      </c>
      <c r="H131" s="20">
        <f>SUM(H121:H130)</f>
        <v>0</v>
      </c>
      <c r="I131" s="20">
        <f>SUM(I121:I130)</f>
        <v>0</v>
      </c>
    </row>
    <row r="132" spans="1:9" x14ac:dyDescent="0.2">
      <c r="A132" s="64" t="s">
        <v>15</v>
      </c>
      <c r="B132" s="64"/>
      <c r="C132" s="64"/>
      <c r="D132" s="64"/>
      <c r="E132" s="64"/>
      <c r="F132" s="65"/>
      <c r="G132" s="21">
        <f>G131*E118</f>
        <v>0</v>
      </c>
      <c r="H132" s="21">
        <f>H131*E118</f>
        <v>0</v>
      </c>
      <c r="I132" s="21">
        <f>I131*E118</f>
        <v>0</v>
      </c>
    </row>
    <row r="133" spans="1:9" x14ac:dyDescent="0.2">
      <c r="A133" s="50" t="str">
        <f>"OTRAS ACTIVIDADES "&amp;A118&amp;" "&amp;B118</f>
        <v xml:space="preserve">OTRAS ACTIVIDADES  </v>
      </c>
      <c r="B133" s="50"/>
      <c r="C133" s="50"/>
      <c r="D133" s="50"/>
      <c r="E133" s="50"/>
      <c r="F133" s="50"/>
      <c r="G133" s="51"/>
      <c r="H133" s="51"/>
      <c r="I133" s="51"/>
    </row>
    <row r="134" spans="1:9" x14ac:dyDescent="0.2">
      <c r="A134" s="15" t="s">
        <v>19</v>
      </c>
      <c r="B134" s="53" t="s">
        <v>20</v>
      </c>
      <c r="C134" s="54"/>
      <c r="D134" s="55"/>
      <c r="E134" s="23" t="s">
        <v>21</v>
      </c>
      <c r="F134" s="56" t="s">
        <v>31</v>
      </c>
      <c r="G134" s="57"/>
      <c r="H134" s="53" t="s">
        <v>32</v>
      </c>
      <c r="I134" s="55"/>
    </row>
    <row r="135" spans="1:9" x14ac:dyDescent="0.2">
      <c r="A135" s="18"/>
      <c r="B135" s="34"/>
      <c r="C135" s="35"/>
      <c r="D135" s="36"/>
      <c r="E135" s="24"/>
      <c r="F135" s="37">
        <f>E135*E118</f>
        <v>0</v>
      </c>
      <c r="G135" s="37"/>
      <c r="H135" s="38">
        <f>IF(OR(C118="TC",C118="MT"),E135*0.4,IF(OR(C118="TCO",C118="MTO"),E135*0.6,0))</f>
        <v>0</v>
      </c>
      <c r="I135" s="39"/>
    </row>
    <row r="136" spans="1:9" x14ac:dyDescent="0.2">
      <c r="A136" s="18"/>
      <c r="B136" s="34"/>
      <c r="C136" s="35"/>
      <c r="D136" s="36"/>
      <c r="E136" s="24"/>
      <c r="F136" s="37">
        <f>E136*E118</f>
        <v>0</v>
      </c>
      <c r="G136" s="37"/>
      <c r="H136" s="38">
        <f>IF(C118="TC",E136*0.4,IF(C118="TCO",E136*0.6,0))</f>
        <v>0</v>
      </c>
      <c r="I136" s="39"/>
    </row>
    <row r="137" spans="1:9" x14ac:dyDescent="0.2">
      <c r="A137" s="18"/>
      <c r="B137" s="34"/>
      <c r="C137" s="35"/>
      <c r="D137" s="36"/>
      <c r="E137" s="24"/>
      <c r="F137" s="37">
        <f>E137*E118</f>
        <v>0</v>
      </c>
      <c r="G137" s="37"/>
      <c r="H137" s="38">
        <f>IF(C118="TC",E137*0.4,IF(C118="TCO",E137*0.6,0))</f>
        <v>0</v>
      </c>
      <c r="I137" s="39"/>
    </row>
    <row r="138" spans="1:9" x14ac:dyDescent="0.2">
      <c r="A138" s="18"/>
      <c r="B138" s="34"/>
      <c r="C138" s="35"/>
      <c r="D138" s="36"/>
      <c r="E138" s="24"/>
      <c r="F138" s="37">
        <f>E138*E118</f>
        <v>0</v>
      </c>
      <c r="G138" s="37"/>
      <c r="H138" s="38">
        <f>IF(C118="TC",E138*0.4,IF(C118="TCO",E138*0.6,0))</f>
        <v>0</v>
      </c>
      <c r="I138" s="39"/>
    </row>
    <row r="139" spans="1:9" x14ac:dyDescent="0.2">
      <c r="A139" s="18"/>
      <c r="B139" s="34"/>
      <c r="C139" s="35"/>
      <c r="D139" s="36"/>
      <c r="E139" s="24"/>
      <c r="F139" s="37">
        <f>E139*E118</f>
        <v>0</v>
      </c>
      <c r="G139" s="37"/>
      <c r="H139" s="38">
        <f>IF(C118="TC",E139*0.4,IF(C118="TCO",E139*0.6,0))</f>
        <v>0</v>
      </c>
      <c r="I139" s="39"/>
    </row>
    <row r="140" spans="1:9" x14ac:dyDescent="0.2">
      <c r="A140" s="43" t="s">
        <v>34</v>
      </c>
      <c r="B140" s="44"/>
      <c r="C140" s="44"/>
      <c r="D140" s="45"/>
      <c r="E140" s="25">
        <f>SUM(E135:E139)</f>
        <v>0</v>
      </c>
      <c r="F140" s="46">
        <f>SUM(F135:G139)</f>
        <v>0</v>
      </c>
      <c r="G140" s="47"/>
      <c r="H140" s="48">
        <f>SUM(H135:I139)</f>
        <v>0</v>
      </c>
      <c r="I140" s="48"/>
    </row>
    <row r="141" spans="1:9" x14ac:dyDescent="0.2">
      <c r="A141" s="49" t="s">
        <v>41</v>
      </c>
      <c r="B141" s="49"/>
      <c r="C141" s="49"/>
      <c r="D141" s="49"/>
      <c r="E141" s="49"/>
      <c r="F141" s="49"/>
      <c r="G141" s="28">
        <f>IF(AND(C118="TC",I141&gt;=8),I141,IF(AND(C118="TC",I141&lt;8),8,IF(I141&gt;=0,I141,0)))</f>
        <v>0</v>
      </c>
      <c r="H141" s="26"/>
      <c r="I141" s="27">
        <f>IF(C118="TC",16-H140,IF(C118="MT",8-H140,IF(C118="TCO",24-H140,IF(C118="MTO",12-H140,0))))</f>
        <v>0</v>
      </c>
    </row>
    <row r="142" spans="1:9" x14ac:dyDescent="0.2">
      <c r="A142" s="1" t="s">
        <v>38</v>
      </c>
      <c r="B142" s="1"/>
      <c r="C142" s="1"/>
      <c r="D142" s="1"/>
      <c r="E142" s="1"/>
      <c r="F142" s="1"/>
      <c r="G142" s="1"/>
      <c r="H142" s="1"/>
      <c r="I142" s="1"/>
    </row>
    <row r="144" spans="1:9" x14ac:dyDescent="0.2">
      <c r="A144" s="52" t="s">
        <v>0</v>
      </c>
      <c r="B144" s="52"/>
      <c r="C144" s="52"/>
      <c r="D144" s="52"/>
      <c r="E144" s="52"/>
      <c r="F144" s="4"/>
      <c r="G144" s="40" t="str">
        <f>IF(OR(C146="TCO",C146="MTO",C146="HC"),"DATOS VINCULACION","NO DILIGENCIAR")</f>
        <v>NO DILIGENCIAR</v>
      </c>
      <c r="H144" s="41"/>
      <c r="I144" s="42"/>
    </row>
    <row r="145" spans="1:9" x14ac:dyDescent="0.2">
      <c r="A145" s="16" t="s">
        <v>1</v>
      </c>
      <c r="B145" s="16" t="s">
        <v>2</v>
      </c>
      <c r="C145" s="16" t="s">
        <v>3</v>
      </c>
      <c r="D145" s="16" t="s">
        <v>4</v>
      </c>
      <c r="E145" s="16" t="s">
        <v>18</v>
      </c>
      <c r="F145" s="4"/>
      <c r="G145" s="40" t="s">
        <v>33</v>
      </c>
      <c r="H145" s="41"/>
      <c r="I145" s="42"/>
    </row>
    <row r="146" spans="1:9" x14ac:dyDescent="0.2">
      <c r="A146" s="12"/>
      <c r="B146" s="12"/>
      <c r="C146" s="12"/>
      <c r="D146" s="13">
        <f>IF(OR(C146="TC",C146="MT"),G160+H160+I160+F168,G160+(H168*E146))</f>
        <v>0</v>
      </c>
      <c r="E146" s="13"/>
      <c r="F146" s="3"/>
      <c r="G146" s="58"/>
      <c r="H146" s="59"/>
      <c r="I146" s="60"/>
    </row>
    <row r="147" spans="1:9" x14ac:dyDescent="0.2">
      <c r="A147" s="61" t="s">
        <v>5</v>
      </c>
      <c r="B147" s="61"/>
      <c r="C147" s="61"/>
      <c r="D147" s="61"/>
      <c r="E147" s="61"/>
      <c r="F147" s="61"/>
      <c r="G147" s="61"/>
      <c r="H147" s="61"/>
      <c r="I147" s="61"/>
    </row>
    <row r="148" spans="1:9" ht="38.25" x14ac:dyDescent="0.2">
      <c r="A148" s="5" t="s">
        <v>6</v>
      </c>
      <c r="B148" s="5" t="s">
        <v>7</v>
      </c>
      <c r="C148" s="5" t="s">
        <v>8</v>
      </c>
      <c r="D148" s="6" t="s">
        <v>9</v>
      </c>
      <c r="E148" s="6" t="s">
        <v>30</v>
      </c>
      <c r="F148" s="7" t="s">
        <v>10</v>
      </c>
      <c r="G148" s="7" t="s">
        <v>11</v>
      </c>
      <c r="H148" s="7" t="s">
        <v>12</v>
      </c>
      <c r="I148" s="7" t="s">
        <v>13</v>
      </c>
    </row>
    <row r="149" spans="1:9" x14ac:dyDescent="0.2">
      <c r="A149" s="8"/>
      <c r="B149" s="8"/>
      <c r="C149" s="8"/>
      <c r="D149" s="9"/>
      <c r="E149" s="10"/>
      <c r="F149" s="9"/>
      <c r="G149" s="8"/>
      <c r="H149" s="11" t="str">
        <f>IF(AND(OR(C146="TC",C146="MT"),F149&lt;&gt;""),IF(OR(F149="Normal",F149="Compartido"),G149*1,IF(F149="dirigido",G149*0.5,IF(F149="laboratorio",G149*0.5,0))),"")</f>
        <v/>
      </c>
      <c r="I149" s="11" t="str">
        <f>IF(AND(OR(C146="TC",C146="MT"),F149&lt;&gt;""),IF(AND(F149="Compartido",G149&gt;=1),1,IF(G149&gt;=1,2,0)),"")</f>
        <v/>
      </c>
    </row>
    <row r="150" spans="1:9" x14ac:dyDescent="0.2">
      <c r="A150" s="8"/>
      <c r="B150" s="8"/>
      <c r="C150" s="8"/>
      <c r="D150" s="9"/>
      <c r="E150" s="10"/>
      <c r="F150" s="9"/>
      <c r="G150" s="8"/>
      <c r="H150" s="11" t="str">
        <f>IF(AND(OR(C146="TC",C146="MT"),F150&lt;&gt;""),IF(OR(F150="Normal",F150="Compartido"),G150*1,IF(F150="dirigido",G150*0.5,IF(F150="laboratorio",G150*0.5,0))),"")</f>
        <v/>
      </c>
      <c r="I150" s="11" t="str">
        <f>IF(AND(OR(C146="TC",C146="MT"),F150&lt;&gt;""),IF(AND(F150="Compartido",G150&gt;=1),1,IF(G150&gt;=1,2,0)),"")</f>
        <v/>
      </c>
    </row>
    <row r="151" spans="1:9" x14ac:dyDescent="0.2">
      <c r="A151" s="8"/>
      <c r="B151" s="8"/>
      <c r="C151" s="8"/>
      <c r="D151" s="9"/>
      <c r="E151" s="10"/>
      <c r="F151" s="9"/>
      <c r="G151" s="8"/>
      <c r="H151" s="11" t="str">
        <f>IF(AND(OR(C146="TC",C146="MT"),F151&lt;&gt;""),IF(OR(F151="Normal",F151="Compartido"),G151*1,IF(F151="dirigido",G151*0.5,IF(F151="laboratorio",G151*0.5,0))),"")</f>
        <v/>
      </c>
      <c r="I151" s="11" t="str">
        <f>IF(AND(OR(C146="TC",C146="MT"),F151&lt;&gt;""),IF(AND(F151="Compartido",G151&gt;=1),1,IF(G151&gt;=1,2,0)),"")</f>
        <v/>
      </c>
    </row>
    <row r="152" spans="1:9" x14ac:dyDescent="0.2">
      <c r="A152" s="8"/>
      <c r="B152" s="8"/>
      <c r="C152" s="8"/>
      <c r="D152" s="9"/>
      <c r="E152" s="10"/>
      <c r="F152" s="9"/>
      <c r="G152" s="8"/>
      <c r="H152" s="11" t="str">
        <f>IF(AND(OR(C146="TC",C146="MT"),F152&lt;&gt;""),IF(OR(F152="Normal",F152="Compartido"),G152*1,IF(F152="dirigido",G152*0.5,IF(F152="laboratorio",G152*0.5,0))),"")</f>
        <v/>
      </c>
      <c r="I152" s="11" t="str">
        <f>IF(AND(OR(C146="TC",C146="MT"),F152&lt;&gt;""),IF(AND(F152="Compartido",G152&gt;=1),1,IF(G152&gt;=1,2,0)),"")</f>
        <v/>
      </c>
    </row>
    <row r="153" spans="1:9" x14ac:dyDescent="0.2">
      <c r="A153" s="8"/>
      <c r="B153" s="8"/>
      <c r="C153" s="8"/>
      <c r="D153" s="9"/>
      <c r="E153" s="10"/>
      <c r="F153" s="9"/>
      <c r="G153" s="8"/>
      <c r="H153" s="11" t="str">
        <f>IF(AND(OR(C146="TC",C146="MT"),F153&lt;&gt;""),IF(OR(F153="Normal",F153="Compartido"),G153*1,IF(F153="dirigido",G153*0.5,IF(F153="laboratorio",G153*0.5,0))),"")</f>
        <v/>
      </c>
      <c r="I153" s="11" t="str">
        <f>IF(AND(OR(C146="TC",C146="MT"),F153&lt;&gt;""),IF(AND(F153="Compartido",G153&gt;=1),1,IF(G153&gt;=1,2,0)),"")</f>
        <v/>
      </c>
    </row>
    <row r="154" spans="1:9" x14ac:dyDescent="0.2">
      <c r="A154" s="8"/>
      <c r="B154" s="8"/>
      <c r="C154" s="8"/>
      <c r="D154" s="9"/>
      <c r="E154" s="10"/>
      <c r="F154" s="9"/>
      <c r="G154" s="8"/>
      <c r="H154" s="11" t="str">
        <f>IF(AND(OR(C146="TC",C146="MT"),F154&lt;&gt;""),IF(OR(F154="Normal",F154="Compartido"),G154*1,IF(F154="dirigido",G154*0.5,IF(F154="laboratorio",G154*0.5,0))),"")</f>
        <v/>
      </c>
      <c r="I154" s="11" t="str">
        <f>IF(AND(OR(C146="TC",C146="MT"),F154&lt;&gt;""),IF(AND(F154="Compartido",G154&gt;=1),1,IF(G154&gt;=1,2,0)),"")</f>
        <v/>
      </c>
    </row>
    <row r="155" spans="1:9" x14ac:dyDescent="0.2">
      <c r="A155" s="8"/>
      <c r="B155" s="8"/>
      <c r="C155" s="8"/>
      <c r="D155" s="9"/>
      <c r="E155" s="10"/>
      <c r="F155" s="9"/>
      <c r="G155" s="8"/>
      <c r="H155" s="11" t="str">
        <f>IF(AND(OR(C146="TC",C146="MT"),F155&lt;&gt;""),IF(OR(F155="Normal",F155="Compartido"),G155*1,IF(F155="dirigido",G155*0.5,IF(F155="laboratorio",G155*0.5,0))),"")</f>
        <v/>
      </c>
      <c r="I155" s="11" t="str">
        <f>IF(AND(OR(C146="TC",C146="MT"),F155&lt;&gt;""),IF(AND(F155="Compartido",G155&gt;=1),1,IF(G155&gt;=1,2,0)),"")</f>
        <v/>
      </c>
    </row>
    <row r="156" spans="1:9" x14ac:dyDescent="0.2">
      <c r="A156" s="8"/>
      <c r="B156" s="8"/>
      <c r="C156" s="8"/>
      <c r="D156" s="9"/>
      <c r="E156" s="10"/>
      <c r="F156" s="9"/>
      <c r="G156" s="8"/>
      <c r="H156" s="11" t="str">
        <f>IF(AND(OR(C146="TC",C146="MT"),F156&lt;&gt;""),IF(OR(F156="Normal",F156="Compartido"),G156*1,IF(F156="dirigido",G156*0.5,IF(F156="laboratorio",G156*0.5,0))),"")</f>
        <v/>
      </c>
      <c r="I156" s="11" t="str">
        <f>IF(AND(OR(C146="TC",C146="MT"),F156&lt;&gt;""),IF(AND(F156="Compartido",G156&gt;=1),1,IF(G156&gt;=1,2,0)),"")</f>
        <v/>
      </c>
    </row>
    <row r="157" spans="1:9" x14ac:dyDescent="0.2">
      <c r="A157" s="8"/>
      <c r="B157" s="8"/>
      <c r="C157" s="8"/>
      <c r="D157" s="9"/>
      <c r="E157" s="10"/>
      <c r="F157" s="9"/>
      <c r="G157" s="8"/>
      <c r="H157" s="11" t="str">
        <f>IF(AND(OR(C146="TC",C146="MT"),F157&lt;&gt;""),IF(OR(F157="Normal",F157="Compartido"),G157*1,IF(F157="dirigido",G157*0.5,IF(F157="laboratorio",G157*0.5,0))),"")</f>
        <v/>
      </c>
      <c r="I157" s="11" t="str">
        <f>IF(AND(OR(C146="TC",C146="MT"),F157&lt;&gt;""),IF(AND(F157="Compartido",G157&gt;=1),1,IF(G157&gt;=1,2,0)),"")</f>
        <v/>
      </c>
    </row>
    <row r="158" spans="1:9" x14ac:dyDescent="0.2">
      <c r="A158" s="8"/>
      <c r="B158" s="8"/>
      <c r="C158" s="8"/>
      <c r="D158" s="9"/>
      <c r="E158" s="10"/>
      <c r="F158" s="9"/>
      <c r="G158" s="19"/>
      <c r="H158" s="11" t="str">
        <f>IF(AND(OR(C146="TC",C146="MT"),F158&lt;&gt;""),IF(OR(F158="Normal",F158="Compartido"),G158*1,IF(F158="dirigido",G158*0.5,IF(F158="laboratorio",G158*0.5,0))),"")</f>
        <v/>
      </c>
      <c r="I158" s="11" t="str">
        <f>IF(AND(OR(C146="TC",C146="MT"),F158&lt;&gt;""),IF(AND(F158="Compartido",G158&gt;=1),1,IF(G158&gt;=1,2,0)),"")</f>
        <v/>
      </c>
    </row>
    <row r="159" spans="1:9" x14ac:dyDescent="0.2">
      <c r="A159" s="62" t="s">
        <v>14</v>
      </c>
      <c r="B159" s="62"/>
      <c r="C159" s="62"/>
      <c r="D159" s="62"/>
      <c r="E159" s="62"/>
      <c r="F159" s="63"/>
      <c r="G159" s="20">
        <f>SUM(G149:G158)</f>
        <v>0</v>
      </c>
      <c r="H159" s="20">
        <f>SUM(H149:H158)</f>
        <v>0</v>
      </c>
      <c r="I159" s="20">
        <f>SUM(I149:I158)</f>
        <v>0</v>
      </c>
    </row>
    <row r="160" spans="1:9" x14ac:dyDescent="0.2">
      <c r="A160" s="64" t="s">
        <v>15</v>
      </c>
      <c r="B160" s="64"/>
      <c r="C160" s="64"/>
      <c r="D160" s="64"/>
      <c r="E160" s="64"/>
      <c r="F160" s="65"/>
      <c r="G160" s="21">
        <f>G159*E146</f>
        <v>0</v>
      </c>
      <c r="H160" s="21">
        <f>H159*E146</f>
        <v>0</v>
      </c>
      <c r="I160" s="21">
        <f>I159*E146</f>
        <v>0</v>
      </c>
    </row>
    <row r="161" spans="1:9" x14ac:dyDescent="0.2">
      <c r="A161" s="50" t="str">
        <f>"OTRAS ACTIVIDADES "&amp;A146&amp;" "&amp;B146</f>
        <v xml:space="preserve">OTRAS ACTIVIDADES  </v>
      </c>
      <c r="B161" s="50"/>
      <c r="C161" s="50"/>
      <c r="D161" s="50"/>
      <c r="E161" s="50"/>
      <c r="F161" s="50"/>
      <c r="G161" s="51"/>
      <c r="H161" s="51"/>
      <c r="I161" s="51"/>
    </row>
    <row r="162" spans="1:9" x14ac:dyDescent="0.2">
      <c r="A162" s="15" t="s">
        <v>19</v>
      </c>
      <c r="B162" s="53" t="s">
        <v>20</v>
      </c>
      <c r="C162" s="54"/>
      <c r="D162" s="55"/>
      <c r="E162" s="23" t="s">
        <v>21</v>
      </c>
      <c r="F162" s="56" t="s">
        <v>31</v>
      </c>
      <c r="G162" s="57"/>
      <c r="H162" s="53" t="s">
        <v>32</v>
      </c>
      <c r="I162" s="55"/>
    </row>
    <row r="163" spans="1:9" x14ac:dyDescent="0.2">
      <c r="A163" s="18"/>
      <c r="B163" s="34"/>
      <c r="C163" s="35"/>
      <c r="D163" s="36"/>
      <c r="E163" s="24"/>
      <c r="F163" s="37">
        <f>E163*E146</f>
        <v>0</v>
      </c>
      <c r="G163" s="37"/>
      <c r="H163" s="38">
        <f>IF(OR(C146="TC",C146="MT"),E163*0.4,IF(OR(C146="TCO",C146="MTO"),E163*0.6,0))</f>
        <v>0</v>
      </c>
      <c r="I163" s="39"/>
    </row>
    <row r="164" spans="1:9" x14ac:dyDescent="0.2">
      <c r="A164" s="18"/>
      <c r="B164" s="34"/>
      <c r="C164" s="35"/>
      <c r="D164" s="36"/>
      <c r="E164" s="24"/>
      <c r="F164" s="37">
        <f>E164*E146</f>
        <v>0</v>
      </c>
      <c r="G164" s="37"/>
      <c r="H164" s="38">
        <f>IF(C146="TC",E164*0.4,IF(C146="TCO",E164*0.6,0))</f>
        <v>0</v>
      </c>
      <c r="I164" s="39"/>
    </row>
    <row r="165" spans="1:9" x14ac:dyDescent="0.2">
      <c r="A165" s="18"/>
      <c r="B165" s="34"/>
      <c r="C165" s="35"/>
      <c r="D165" s="36"/>
      <c r="E165" s="24"/>
      <c r="F165" s="37">
        <f>E165*E146</f>
        <v>0</v>
      </c>
      <c r="G165" s="37"/>
      <c r="H165" s="38">
        <f>IF(C146="TC",E165*0.4,IF(C146="TCO",E165*0.6,0))</f>
        <v>0</v>
      </c>
      <c r="I165" s="39"/>
    </row>
    <row r="166" spans="1:9" x14ac:dyDescent="0.2">
      <c r="A166" s="18"/>
      <c r="B166" s="34"/>
      <c r="C166" s="35"/>
      <c r="D166" s="36"/>
      <c r="E166" s="24"/>
      <c r="F166" s="37">
        <f>E166*E146</f>
        <v>0</v>
      </c>
      <c r="G166" s="37"/>
      <c r="H166" s="38">
        <f>IF(C146="TC",E166*0.4,IF(C146="TCO",E166*0.6,0))</f>
        <v>0</v>
      </c>
      <c r="I166" s="39"/>
    </row>
    <row r="167" spans="1:9" x14ac:dyDescent="0.2">
      <c r="A167" s="18"/>
      <c r="B167" s="34"/>
      <c r="C167" s="35"/>
      <c r="D167" s="36"/>
      <c r="E167" s="24"/>
      <c r="F167" s="37">
        <f>E167*E146</f>
        <v>0</v>
      </c>
      <c r="G167" s="37"/>
      <c r="H167" s="38">
        <f>IF(C146="TC",E167*0.4,IF(C146="TCO",E167*0.6,0))</f>
        <v>0</v>
      </c>
      <c r="I167" s="39"/>
    </row>
    <row r="168" spans="1:9" x14ac:dyDescent="0.2">
      <c r="A168" s="43" t="s">
        <v>34</v>
      </c>
      <c r="B168" s="44"/>
      <c r="C168" s="44"/>
      <c r="D168" s="45"/>
      <c r="E168" s="25">
        <f>SUM(E163:E167)</f>
        <v>0</v>
      </c>
      <c r="F168" s="46">
        <f>SUM(F163:G167)</f>
        <v>0</v>
      </c>
      <c r="G168" s="47"/>
      <c r="H168" s="48">
        <f>SUM(H163:I167)</f>
        <v>0</v>
      </c>
      <c r="I168" s="48"/>
    </row>
    <row r="169" spans="1:9" x14ac:dyDescent="0.2">
      <c r="A169" s="49" t="s">
        <v>41</v>
      </c>
      <c r="B169" s="49"/>
      <c r="C169" s="49"/>
      <c r="D169" s="49"/>
      <c r="E169" s="49"/>
      <c r="F169" s="49"/>
      <c r="G169" s="28">
        <f>IF(AND(C146="TC",I169&gt;=8),I169,IF(AND(C146="TC",I169&lt;8),8,IF(I169&gt;=0,I169,0)))</f>
        <v>0</v>
      </c>
      <c r="H169" s="26"/>
      <c r="I169" s="27">
        <f>IF(C146="TC",16-H168,IF(C146="MT",8-H168,IF(C146="TCO",24-H168,IF(C146="MTO",12-H168,0))))</f>
        <v>0</v>
      </c>
    </row>
    <row r="170" spans="1:9" x14ac:dyDescent="0.2">
      <c r="A170" s="1" t="s">
        <v>38</v>
      </c>
      <c r="B170" s="1"/>
      <c r="C170" s="1"/>
      <c r="D170" s="1"/>
      <c r="E170" s="1"/>
      <c r="F170" s="1"/>
      <c r="G170" s="1"/>
      <c r="H170" s="1"/>
      <c r="I170" s="1"/>
    </row>
    <row r="172" spans="1:9" x14ac:dyDescent="0.2">
      <c r="A172" s="52" t="s">
        <v>0</v>
      </c>
      <c r="B172" s="52"/>
      <c r="C172" s="52"/>
      <c r="D172" s="52"/>
      <c r="E172" s="52"/>
      <c r="F172" s="4"/>
      <c r="G172" s="40" t="str">
        <f>IF(OR(C174="TCO",C174="MTO",C174="HC"),"DATOS VINCULACION","NO DILIGENCIAR")</f>
        <v>NO DILIGENCIAR</v>
      </c>
      <c r="H172" s="41"/>
      <c r="I172" s="42"/>
    </row>
    <row r="173" spans="1:9" x14ac:dyDescent="0.2">
      <c r="A173" s="16" t="s">
        <v>1</v>
      </c>
      <c r="B173" s="16" t="s">
        <v>2</v>
      </c>
      <c r="C173" s="16" t="s">
        <v>3</v>
      </c>
      <c r="D173" s="16" t="s">
        <v>4</v>
      </c>
      <c r="E173" s="16" t="s">
        <v>18</v>
      </c>
      <c r="F173" s="4"/>
      <c r="G173" s="40" t="s">
        <v>33</v>
      </c>
      <c r="H173" s="41"/>
      <c r="I173" s="42"/>
    </row>
    <row r="174" spans="1:9" x14ac:dyDescent="0.2">
      <c r="A174" s="12"/>
      <c r="B174" s="12"/>
      <c r="C174" s="12"/>
      <c r="D174" s="13">
        <f>IF(OR(C174="TC",C174="MT"),G188+H188+I188+F196,G188+(H196*E174))</f>
        <v>0</v>
      </c>
      <c r="E174" s="13"/>
      <c r="F174" s="3"/>
      <c r="G174" s="58"/>
      <c r="H174" s="59"/>
      <c r="I174" s="60"/>
    </row>
    <row r="175" spans="1:9" x14ac:dyDescent="0.2">
      <c r="A175" s="61" t="s">
        <v>5</v>
      </c>
      <c r="B175" s="61"/>
      <c r="C175" s="61"/>
      <c r="D175" s="61"/>
      <c r="E175" s="61"/>
      <c r="F175" s="61"/>
      <c r="G175" s="61"/>
      <c r="H175" s="61"/>
      <c r="I175" s="61"/>
    </row>
    <row r="176" spans="1:9" ht="38.25" x14ac:dyDescent="0.2">
      <c r="A176" s="5" t="s">
        <v>6</v>
      </c>
      <c r="B176" s="5" t="s">
        <v>7</v>
      </c>
      <c r="C176" s="5" t="s">
        <v>8</v>
      </c>
      <c r="D176" s="6" t="s">
        <v>9</v>
      </c>
      <c r="E176" s="6" t="s">
        <v>30</v>
      </c>
      <c r="F176" s="7" t="s">
        <v>10</v>
      </c>
      <c r="G176" s="7" t="s">
        <v>11</v>
      </c>
      <c r="H176" s="7" t="s">
        <v>12</v>
      </c>
      <c r="I176" s="7" t="s">
        <v>13</v>
      </c>
    </row>
    <row r="177" spans="1:9" x14ac:dyDescent="0.2">
      <c r="A177" s="8"/>
      <c r="B177" s="8"/>
      <c r="C177" s="8"/>
      <c r="D177" s="9"/>
      <c r="E177" s="10"/>
      <c r="F177" s="9"/>
      <c r="G177" s="8"/>
      <c r="H177" s="11" t="str">
        <f>IF(AND(OR(C174="TC",C174="MT"),F177&lt;&gt;""),IF(OR(F177="Normal",F177="Compartido"),G177*1,IF(F177="dirigido",G177*0.5,IF(F177="laboratorio",G177*0.5,0))),"")</f>
        <v/>
      </c>
      <c r="I177" s="11" t="str">
        <f>IF(AND(OR(C174="TC",C174="MT"),F177&lt;&gt;""),IF(AND(F177="Compartido",G177&gt;=1),1,IF(G177&gt;=1,2,0)),"")</f>
        <v/>
      </c>
    </row>
    <row r="178" spans="1:9" x14ac:dyDescent="0.2">
      <c r="A178" s="8"/>
      <c r="B178" s="8"/>
      <c r="C178" s="8"/>
      <c r="D178" s="9"/>
      <c r="E178" s="10"/>
      <c r="F178" s="9"/>
      <c r="G178" s="8"/>
      <c r="H178" s="11" t="str">
        <f>IF(AND(OR(C174="TC",C174="MT"),F178&lt;&gt;""),IF(OR(F178="Normal",F178="Compartido"),G178*1,IF(F178="dirigido",G178*0.5,IF(F178="laboratorio",G178*0.5,0))),"")</f>
        <v/>
      </c>
      <c r="I178" s="11" t="str">
        <f>IF(AND(OR(C174="TC",C174="MT"),F178&lt;&gt;""),IF(AND(F178="Compartido",G178&gt;=1),1,IF(G178&gt;=1,2,0)),"")</f>
        <v/>
      </c>
    </row>
    <row r="179" spans="1:9" x14ac:dyDescent="0.2">
      <c r="A179" s="8"/>
      <c r="B179" s="8"/>
      <c r="C179" s="8"/>
      <c r="D179" s="9"/>
      <c r="E179" s="10"/>
      <c r="F179" s="9"/>
      <c r="G179" s="8"/>
      <c r="H179" s="11" t="str">
        <f>IF(AND(OR(C174="TC",C174="MT"),F179&lt;&gt;""),IF(OR(F179="Normal",F179="Compartido"),G179*1,IF(F179="dirigido",G179*0.5,IF(F179="laboratorio",G179*0.5,0))),"")</f>
        <v/>
      </c>
      <c r="I179" s="11" t="str">
        <f>IF(AND(OR(C174="TC",C174="MT"),F179&lt;&gt;""),IF(AND(F179="Compartido",G179&gt;=1),1,IF(G179&gt;=1,2,0)),"")</f>
        <v/>
      </c>
    </row>
    <row r="180" spans="1:9" x14ac:dyDescent="0.2">
      <c r="A180" s="8"/>
      <c r="B180" s="8"/>
      <c r="C180" s="8"/>
      <c r="D180" s="9"/>
      <c r="E180" s="10"/>
      <c r="F180" s="9"/>
      <c r="G180" s="8"/>
      <c r="H180" s="11" t="str">
        <f>IF(AND(OR(C174="TC",C174="MT"),F180&lt;&gt;""),IF(OR(F180="Normal",F180="Compartido"),G180*1,IF(F180="dirigido",G180*0.5,IF(F180="laboratorio",G180*0.5,0))),"")</f>
        <v/>
      </c>
      <c r="I180" s="11" t="str">
        <f>IF(AND(OR(C174="TC",C174="MT"),F180&lt;&gt;""),IF(AND(F180="Compartido",G180&gt;=1),1,IF(G180&gt;=1,2,0)),"")</f>
        <v/>
      </c>
    </row>
    <row r="181" spans="1:9" x14ac:dyDescent="0.2">
      <c r="A181" s="8"/>
      <c r="B181" s="8"/>
      <c r="C181" s="8"/>
      <c r="D181" s="9"/>
      <c r="E181" s="10"/>
      <c r="F181" s="9"/>
      <c r="G181" s="8"/>
      <c r="H181" s="11" t="str">
        <f>IF(AND(OR(C174="TC",C174="MT"),F181&lt;&gt;""),IF(OR(F181="Normal",F181="Compartido"),G181*1,IF(F181="dirigido",G181*0.5,IF(F181="laboratorio",G181*0.5,0))),"")</f>
        <v/>
      </c>
      <c r="I181" s="11" t="str">
        <f>IF(AND(OR(C174="TC",C174="MT"),F181&lt;&gt;""),IF(AND(F181="Compartido",G181&gt;=1),1,IF(G181&gt;=1,2,0)),"")</f>
        <v/>
      </c>
    </row>
    <row r="182" spans="1:9" x14ac:dyDescent="0.2">
      <c r="A182" s="8"/>
      <c r="B182" s="8"/>
      <c r="C182" s="8"/>
      <c r="D182" s="9"/>
      <c r="E182" s="10"/>
      <c r="F182" s="9"/>
      <c r="G182" s="8"/>
      <c r="H182" s="11" t="str">
        <f>IF(AND(OR(C174="TC",C174="MT"),F182&lt;&gt;""),IF(OR(F182="Normal",F182="Compartido"),G182*1,IF(F182="dirigido",G182*0.5,IF(F182="laboratorio",G182*0.5,0))),"")</f>
        <v/>
      </c>
      <c r="I182" s="11" t="str">
        <f>IF(AND(OR(C174="TC",C174="MT"),F182&lt;&gt;""),IF(AND(F182="Compartido",G182&gt;=1),1,IF(G182&gt;=1,2,0)),"")</f>
        <v/>
      </c>
    </row>
    <row r="183" spans="1:9" x14ac:dyDescent="0.2">
      <c r="A183" s="8"/>
      <c r="B183" s="8"/>
      <c r="C183" s="8"/>
      <c r="D183" s="9"/>
      <c r="E183" s="10"/>
      <c r="F183" s="9"/>
      <c r="G183" s="8"/>
      <c r="H183" s="11" t="str">
        <f>IF(AND(OR(C174="TC",C174="MT"),F183&lt;&gt;""),IF(OR(F183="Normal",F183="Compartido"),G183*1,IF(F183="dirigido",G183*0.5,IF(F183="laboratorio",G183*0.5,0))),"")</f>
        <v/>
      </c>
      <c r="I183" s="11" t="str">
        <f>IF(AND(OR(C174="TC",C174="MT"),F183&lt;&gt;""),IF(AND(F183="Compartido",G183&gt;=1),1,IF(G183&gt;=1,2,0)),"")</f>
        <v/>
      </c>
    </row>
    <row r="184" spans="1:9" x14ac:dyDescent="0.2">
      <c r="A184" s="8"/>
      <c r="B184" s="8"/>
      <c r="C184" s="8"/>
      <c r="D184" s="9"/>
      <c r="E184" s="10"/>
      <c r="F184" s="9"/>
      <c r="G184" s="8"/>
      <c r="H184" s="11" t="str">
        <f>IF(AND(OR(C174="TC",C174="MT"),F184&lt;&gt;""),IF(OR(F184="Normal",F184="Compartido"),G184*1,IF(F184="dirigido",G184*0.5,IF(F184="laboratorio",G184*0.5,0))),"")</f>
        <v/>
      </c>
      <c r="I184" s="11" t="str">
        <f>IF(AND(OR(C174="TC",C174="MT"),F184&lt;&gt;""),IF(AND(F184="Compartido",G184&gt;=1),1,IF(G184&gt;=1,2,0)),"")</f>
        <v/>
      </c>
    </row>
    <row r="185" spans="1:9" x14ac:dyDescent="0.2">
      <c r="A185" s="8"/>
      <c r="B185" s="8"/>
      <c r="C185" s="8"/>
      <c r="D185" s="9"/>
      <c r="E185" s="10"/>
      <c r="F185" s="9"/>
      <c r="G185" s="8"/>
      <c r="H185" s="11" t="str">
        <f>IF(AND(OR(C174="TC",C174="MT"),F185&lt;&gt;""),IF(OR(F185="Normal",F185="Compartido"),G185*1,IF(F185="dirigido",G185*0.5,IF(F185="laboratorio",G185*0.5,0))),"")</f>
        <v/>
      </c>
      <c r="I185" s="11" t="str">
        <f>IF(AND(OR(C174="TC",C174="MT"),F185&lt;&gt;""),IF(AND(F185="Compartido",G185&gt;=1),1,IF(G185&gt;=1,2,0)),"")</f>
        <v/>
      </c>
    </row>
    <row r="186" spans="1:9" x14ac:dyDescent="0.2">
      <c r="A186" s="8"/>
      <c r="B186" s="8"/>
      <c r="C186" s="8"/>
      <c r="D186" s="9"/>
      <c r="E186" s="10"/>
      <c r="F186" s="9"/>
      <c r="G186" s="19"/>
      <c r="H186" s="11" t="str">
        <f>IF(AND(OR(C174="TC",C174="MT"),F186&lt;&gt;""),IF(OR(F186="Normal",F186="Compartido"),G186*1,IF(F186="dirigido",G186*0.5,IF(F186="laboratorio",G186*0.5,0))),"")</f>
        <v/>
      </c>
      <c r="I186" s="11" t="str">
        <f>IF(AND(OR(C174="TC",C174="MT"),F186&lt;&gt;""),IF(AND(F186="Compartido",G186&gt;=1),1,IF(G186&gt;=1,2,0)),"")</f>
        <v/>
      </c>
    </row>
    <row r="187" spans="1:9" x14ac:dyDescent="0.2">
      <c r="A187" s="62" t="s">
        <v>14</v>
      </c>
      <c r="B187" s="62"/>
      <c r="C187" s="62"/>
      <c r="D187" s="62"/>
      <c r="E187" s="62"/>
      <c r="F187" s="63"/>
      <c r="G187" s="20">
        <f>SUM(G177:G186)</f>
        <v>0</v>
      </c>
      <c r="H187" s="20">
        <f>SUM(H177:H186)</f>
        <v>0</v>
      </c>
      <c r="I187" s="20">
        <f>SUM(I177:I186)</f>
        <v>0</v>
      </c>
    </row>
    <row r="188" spans="1:9" x14ac:dyDescent="0.2">
      <c r="A188" s="64" t="s">
        <v>15</v>
      </c>
      <c r="B188" s="64"/>
      <c r="C188" s="64"/>
      <c r="D188" s="64"/>
      <c r="E188" s="64"/>
      <c r="F188" s="65"/>
      <c r="G188" s="21">
        <f>G187*E174</f>
        <v>0</v>
      </c>
      <c r="H188" s="21">
        <f>H187*E174</f>
        <v>0</v>
      </c>
      <c r="I188" s="21">
        <f>I187*E174</f>
        <v>0</v>
      </c>
    </row>
    <row r="189" spans="1:9" x14ac:dyDescent="0.2">
      <c r="A189" s="50" t="str">
        <f>"OTRAS ACTIVIDADES "&amp;A174&amp;" "&amp;B174</f>
        <v xml:space="preserve">OTRAS ACTIVIDADES  </v>
      </c>
      <c r="B189" s="50"/>
      <c r="C189" s="50"/>
      <c r="D189" s="50"/>
      <c r="E189" s="50"/>
      <c r="F189" s="50"/>
      <c r="G189" s="51"/>
      <c r="H189" s="51"/>
      <c r="I189" s="51"/>
    </row>
    <row r="190" spans="1:9" x14ac:dyDescent="0.2">
      <c r="A190" s="15" t="s">
        <v>19</v>
      </c>
      <c r="B190" s="53" t="s">
        <v>20</v>
      </c>
      <c r="C190" s="54"/>
      <c r="D190" s="55"/>
      <c r="E190" s="23" t="s">
        <v>21</v>
      </c>
      <c r="F190" s="56" t="s">
        <v>31</v>
      </c>
      <c r="G190" s="57"/>
      <c r="H190" s="53" t="s">
        <v>32</v>
      </c>
      <c r="I190" s="55"/>
    </row>
    <row r="191" spans="1:9" x14ac:dyDescent="0.2">
      <c r="A191" s="18"/>
      <c r="B191" s="34"/>
      <c r="C191" s="35"/>
      <c r="D191" s="36"/>
      <c r="E191" s="24"/>
      <c r="F191" s="37">
        <f>E191*E174</f>
        <v>0</v>
      </c>
      <c r="G191" s="37"/>
      <c r="H191" s="38">
        <f>IF(OR(C174="TC",C174="MT"),E191*0.4,IF(OR(C174="TCO",C174="MTO"),E191*0.6,0))</f>
        <v>0</v>
      </c>
      <c r="I191" s="39"/>
    </row>
    <row r="192" spans="1:9" x14ac:dyDescent="0.2">
      <c r="A192" s="18"/>
      <c r="B192" s="34"/>
      <c r="C192" s="35"/>
      <c r="D192" s="36"/>
      <c r="E192" s="24"/>
      <c r="F192" s="37">
        <f>E192*E174</f>
        <v>0</v>
      </c>
      <c r="G192" s="37"/>
      <c r="H192" s="38">
        <f>IF(C174="TC",E192*0.4,IF(C174="TCO",E192*0.6,0))</f>
        <v>0</v>
      </c>
      <c r="I192" s="39"/>
    </row>
    <row r="193" spans="1:9" x14ac:dyDescent="0.2">
      <c r="A193" s="18"/>
      <c r="B193" s="34"/>
      <c r="C193" s="35"/>
      <c r="D193" s="36"/>
      <c r="E193" s="24"/>
      <c r="F193" s="37">
        <f>E193*E174</f>
        <v>0</v>
      </c>
      <c r="G193" s="37"/>
      <c r="H193" s="38">
        <f>IF(C174="TC",E193*0.4,IF(C174="TCO",E193*0.6,0))</f>
        <v>0</v>
      </c>
      <c r="I193" s="39"/>
    </row>
    <row r="194" spans="1:9" x14ac:dyDescent="0.2">
      <c r="A194" s="18"/>
      <c r="B194" s="34"/>
      <c r="C194" s="35"/>
      <c r="D194" s="36"/>
      <c r="E194" s="24"/>
      <c r="F194" s="37">
        <f>E194*E174</f>
        <v>0</v>
      </c>
      <c r="G194" s="37"/>
      <c r="H194" s="38">
        <f>IF(C174="TC",E194*0.4,IF(C174="TCO",E194*0.6,0))</f>
        <v>0</v>
      </c>
      <c r="I194" s="39"/>
    </row>
    <row r="195" spans="1:9" x14ac:dyDescent="0.2">
      <c r="A195" s="18"/>
      <c r="B195" s="34"/>
      <c r="C195" s="35"/>
      <c r="D195" s="36"/>
      <c r="E195" s="24"/>
      <c r="F195" s="37">
        <f>E195*E174</f>
        <v>0</v>
      </c>
      <c r="G195" s="37"/>
      <c r="H195" s="38">
        <f>IF(C174="TC",E195*0.4,IF(C174="TCO",E195*0.6,0))</f>
        <v>0</v>
      </c>
      <c r="I195" s="39"/>
    </row>
    <row r="196" spans="1:9" x14ac:dyDescent="0.2">
      <c r="A196" s="43" t="s">
        <v>34</v>
      </c>
      <c r="B196" s="44"/>
      <c r="C196" s="44"/>
      <c r="D196" s="45"/>
      <c r="E196" s="25">
        <f>SUM(E191:E195)</f>
        <v>0</v>
      </c>
      <c r="F196" s="46">
        <f>SUM(F191:G195)</f>
        <v>0</v>
      </c>
      <c r="G196" s="47"/>
      <c r="H196" s="48">
        <f>SUM(H191:I195)</f>
        <v>0</v>
      </c>
      <c r="I196" s="48"/>
    </row>
    <row r="197" spans="1:9" x14ac:dyDescent="0.2">
      <c r="A197" s="49" t="s">
        <v>41</v>
      </c>
      <c r="B197" s="49"/>
      <c r="C197" s="49"/>
      <c r="D197" s="49"/>
      <c r="E197" s="49"/>
      <c r="F197" s="49"/>
      <c r="G197" s="28">
        <f>IF(AND(C174="TC",I197&gt;=8),I197,IF(AND(C174="TC",I197&lt;8),8,IF(I197&gt;=0,I197,0)))</f>
        <v>0</v>
      </c>
      <c r="H197" s="26"/>
      <c r="I197" s="27">
        <f>IF(C174="TC",16-H196,IF(C174="MT",8-H196,IF(C174="TCO",24-H196,IF(C174="MTO",12-H196,0))))</f>
        <v>0</v>
      </c>
    </row>
    <row r="198" spans="1:9" x14ac:dyDescent="0.2">
      <c r="A198" s="1" t="s">
        <v>38</v>
      </c>
      <c r="B198" s="1"/>
      <c r="C198" s="1"/>
      <c r="D198" s="1"/>
      <c r="E198" s="1"/>
      <c r="F198" s="1"/>
      <c r="G198" s="1"/>
      <c r="H198" s="1"/>
      <c r="I198" s="1"/>
    </row>
    <row r="200" spans="1:9" x14ac:dyDescent="0.2">
      <c r="A200" s="52" t="s">
        <v>0</v>
      </c>
      <c r="B200" s="52"/>
      <c r="C200" s="52"/>
      <c r="D200" s="52"/>
      <c r="E200" s="52"/>
      <c r="F200" s="4"/>
      <c r="G200" s="40" t="str">
        <f>IF(OR(C202="TCO",C202="MTO",C202="HC"),"DATOS VINCULACION","NO DILIGENCIAR")</f>
        <v>NO DILIGENCIAR</v>
      </c>
      <c r="H200" s="41"/>
      <c r="I200" s="42"/>
    </row>
    <row r="201" spans="1:9" x14ac:dyDescent="0.2">
      <c r="A201" s="16" t="s">
        <v>1</v>
      </c>
      <c r="B201" s="16" t="s">
        <v>2</v>
      </c>
      <c r="C201" s="16" t="s">
        <v>3</v>
      </c>
      <c r="D201" s="16" t="s">
        <v>4</v>
      </c>
      <c r="E201" s="16" t="s">
        <v>18</v>
      </c>
      <c r="F201" s="4"/>
      <c r="G201" s="40" t="s">
        <v>33</v>
      </c>
      <c r="H201" s="41"/>
      <c r="I201" s="42"/>
    </row>
    <row r="202" spans="1:9" x14ac:dyDescent="0.2">
      <c r="A202" s="12"/>
      <c r="B202" s="12"/>
      <c r="C202" s="12"/>
      <c r="D202" s="13">
        <f>IF(OR(C202="TC",C202="MT"),G216+H216+I216+F224,G216+(H224*E202))</f>
        <v>0</v>
      </c>
      <c r="E202" s="13"/>
      <c r="F202" s="3"/>
      <c r="G202" s="58"/>
      <c r="H202" s="59"/>
      <c r="I202" s="60"/>
    </row>
    <row r="203" spans="1:9" x14ac:dyDescent="0.2">
      <c r="A203" s="61" t="s">
        <v>5</v>
      </c>
      <c r="B203" s="61"/>
      <c r="C203" s="61"/>
      <c r="D203" s="61"/>
      <c r="E203" s="61"/>
      <c r="F203" s="61"/>
      <c r="G203" s="61"/>
      <c r="H203" s="61"/>
      <c r="I203" s="61"/>
    </row>
    <row r="204" spans="1:9" ht="38.25" x14ac:dyDescent="0.2">
      <c r="A204" s="5" t="s">
        <v>6</v>
      </c>
      <c r="B204" s="5" t="s">
        <v>7</v>
      </c>
      <c r="C204" s="5" t="s">
        <v>8</v>
      </c>
      <c r="D204" s="6" t="s">
        <v>9</v>
      </c>
      <c r="E204" s="6" t="s">
        <v>30</v>
      </c>
      <c r="F204" s="7" t="s">
        <v>10</v>
      </c>
      <c r="G204" s="7" t="s">
        <v>11</v>
      </c>
      <c r="H204" s="7" t="s">
        <v>12</v>
      </c>
      <c r="I204" s="7" t="s">
        <v>13</v>
      </c>
    </row>
    <row r="205" spans="1:9" x14ac:dyDescent="0.2">
      <c r="A205" s="8"/>
      <c r="B205" s="8"/>
      <c r="C205" s="8"/>
      <c r="D205" s="9"/>
      <c r="E205" s="10"/>
      <c r="F205" s="9"/>
      <c r="G205" s="8"/>
      <c r="H205" s="11" t="str">
        <f>IF(AND(OR(C202="TC",C202="MT"),F205&lt;&gt;""),IF(OR(F205="Normal",F205="Compartido"),G205*1,IF(F205="dirigido",G205*0.5,IF(F205="laboratorio",G205*0.5,0))),"")</f>
        <v/>
      </c>
      <c r="I205" s="11" t="str">
        <f>IF(AND(OR(C202="TC",C202="MT"),F205&lt;&gt;""),IF(AND(F205="Compartido",G205&gt;=1),1,IF(G205&gt;=1,2,0)),"")</f>
        <v/>
      </c>
    </row>
    <row r="206" spans="1:9" x14ac:dyDescent="0.2">
      <c r="A206" s="8"/>
      <c r="B206" s="8"/>
      <c r="C206" s="8"/>
      <c r="D206" s="9"/>
      <c r="E206" s="10"/>
      <c r="F206" s="9"/>
      <c r="G206" s="8"/>
      <c r="H206" s="11" t="str">
        <f>IF(AND(OR(C202="TC",C202="MT"),F206&lt;&gt;""),IF(OR(F206="Normal",F206="Compartido"),G206*1,IF(F206="dirigido",G206*0.5,IF(F206="laboratorio",G206*0.5,0))),"")</f>
        <v/>
      </c>
      <c r="I206" s="11" t="str">
        <f>IF(AND(OR(C202="TC",C202="MT"),F206&lt;&gt;""),IF(AND(F206="Compartido",G206&gt;=1),1,IF(G206&gt;=1,2,0)),"")</f>
        <v/>
      </c>
    </row>
    <row r="207" spans="1:9" x14ac:dyDescent="0.2">
      <c r="A207" s="8"/>
      <c r="B207" s="8"/>
      <c r="C207" s="8"/>
      <c r="D207" s="9"/>
      <c r="E207" s="10"/>
      <c r="F207" s="9"/>
      <c r="G207" s="8"/>
      <c r="H207" s="11" t="str">
        <f>IF(AND(OR(C202="TC",C202="MT"),F207&lt;&gt;""),IF(OR(F207="Normal",F207="Compartido"),G207*1,IF(F207="dirigido",G207*0.5,IF(F207="laboratorio",G207*0.5,0))),"")</f>
        <v/>
      </c>
      <c r="I207" s="11" t="str">
        <f>IF(AND(OR(C202="TC",C202="MT"),F207&lt;&gt;""),IF(AND(F207="Compartido",G207&gt;=1),1,IF(G207&gt;=1,2,0)),"")</f>
        <v/>
      </c>
    </row>
    <row r="208" spans="1:9" x14ac:dyDescent="0.2">
      <c r="A208" s="8"/>
      <c r="B208" s="8"/>
      <c r="C208" s="8"/>
      <c r="D208" s="9"/>
      <c r="E208" s="10"/>
      <c r="F208" s="9"/>
      <c r="G208" s="8"/>
      <c r="H208" s="11" t="str">
        <f>IF(AND(OR(C202="TC",C202="MT"),F208&lt;&gt;""),IF(OR(F208="Normal",F208="Compartido"),G208*1,IF(F208="dirigido",G208*0.5,IF(F208="laboratorio",G208*0.5,0))),"")</f>
        <v/>
      </c>
      <c r="I208" s="11" t="str">
        <f>IF(AND(OR(C202="TC",C202="MT"),F208&lt;&gt;""),IF(AND(F208="Compartido",G208&gt;=1),1,IF(G208&gt;=1,2,0)),"")</f>
        <v/>
      </c>
    </row>
    <row r="209" spans="1:9" x14ac:dyDescent="0.2">
      <c r="A209" s="8"/>
      <c r="B209" s="8"/>
      <c r="C209" s="8"/>
      <c r="D209" s="9"/>
      <c r="E209" s="10"/>
      <c r="F209" s="9"/>
      <c r="G209" s="8"/>
      <c r="H209" s="11" t="str">
        <f>IF(AND(OR(C202="TC",C202="MT"),F209&lt;&gt;""),IF(OR(F209="Normal",F209="Compartido"),G209*1,IF(F209="dirigido",G209*0.5,IF(F209="laboratorio",G209*0.5,0))),"")</f>
        <v/>
      </c>
      <c r="I209" s="11" t="str">
        <f>IF(AND(OR(C202="TC",C202="MT"),F209&lt;&gt;""),IF(AND(F209="Compartido",G209&gt;=1),1,IF(G209&gt;=1,2,0)),"")</f>
        <v/>
      </c>
    </row>
    <row r="210" spans="1:9" x14ac:dyDescent="0.2">
      <c r="A210" s="8"/>
      <c r="B210" s="8"/>
      <c r="C210" s="8"/>
      <c r="D210" s="9"/>
      <c r="E210" s="10"/>
      <c r="F210" s="9"/>
      <c r="G210" s="8"/>
      <c r="H210" s="11" t="str">
        <f>IF(AND(OR(C202="TC",C202="MT"),F210&lt;&gt;""),IF(OR(F210="Normal",F210="Compartido"),G210*1,IF(F210="dirigido",G210*0.5,IF(F210="laboratorio",G210*0.5,0))),"")</f>
        <v/>
      </c>
      <c r="I210" s="11" t="str">
        <f>IF(AND(OR(C202="TC",C202="MT"),F210&lt;&gt;""),IF(AND(F210="Compartido",G210&gt;=1),1,IF(G210&gt;=1,2,0)),"")</f>
        <v/>
      </c>
    </row>
    <row r="211" spans="1:9" x14ac:dyDescent="0.2">
      <c r="A211" s="8"/>
      <c r="B211" s="8"/>
      <c r="C211" s="8"/>
      <c r="D211" s="9"/>
      <c r="E211" s="10"/>
      <c r="F211" s="9"/>
      <c r="G211" s="8"/>
      <c r="H211" s="11" t="str">
        <f>IF(AND(OR(C202="TC",C202="MT"),F211&lt;&gt;""),IF(OR(F211="Normal",F211="Compartido"),G211*1,IF(F211="dirigido",G211*0.5,IF(F211="laboratorio",G211*0.5,0))),"")</f>
        <v/>
      </c>
      <c r="I211" s="11" t="str">
        <f>IF(AND(OR(C202="TC",C202="MT"),F211&lt;&gt;""),IF(AND(F211="Compartido",G211&gt;=1),1,IF(G211&gt;=1,2,0)),"")</f>
        <v/>
      </c>
    </row>
    <row r="212" spans="1:9" x14ac:dyDescent="0.2">
      <c r="A212" s="8"/>
      <c r="B212" s="8"/>
      <c r="C212" s="8"/>
      <c r="D212" s="9"/>
      <c r="E212" s="10"/>
      <c r="F212" s="9"/>
      <c r="G212" s="8"/>
      <c r="H212" s="11" t="str">
        <f>IF(AND(OR(C202="TC",C202="MT"),F212&lt;&gt;""),IF(OR(F212="Normal",F212="Compartido"),G212*1,IF(F212="dirigido",G212*0.5,IF(F212="laboratorio",G212*0.5,0))),"")</f>
        <v/>
      </c>
      <c r="I212" s="11" t="str">
        <f>IF(AND(OR(C202="TC",C202="MT"),F212&lt;&gt;""),IF(AND(F212="Compartido",G212&gt;=1),1,IF(G212&gt;=1,2,0)),"")</f>
        <v/>
      </c>
    </row>
    <row r="213" spans="1:9" x14ac:dyDescent="0.2">
      <c r="A213" s="8"/>
      <c r="B213" s="8"/>
      <c r="C213" s="8"/>
      <c r="D213" s="9"/>
      <c r="E213" s="10"/>
      <c r="F213" s="9"/>
      <c r="G213" s="8"/>
      <c r="H213" s="11" t="str">
        <f>IF(AND(OR(C202="TC",C202="MT"),F213&lt;&gt;""),IF(OR(F213="Normal",F213="Compartido"),G213*1,IF(F213="dirigido",G213*0.5,IF(F213="laboratorio",G213*0.5,0))),"")</f>
        <v/>
      </c>
      <c r="I213" s="11" t="str">
        <f>IF(AND(OR(C202="TC",C202="MT"),F213&lt;&gt;""),IF(AND(F213="Compartido",G213&gt;=1),1,IF(G213&gt;=1,2,0)),"")</f>
        <v/>
      </c>
    </row>
    <row r="214" spans="1:9" x14ac:dyDescent="0.2">
      <c r="A214" s="8"/>
      <c r="B214" s="8"/>
      <c r="C214" s="8"/>
      <c r="D214" s="9"/>
      <c r="E214" s="10"/>
      <c r="F214" s="9"/>
      <c r="G214" s="19"/>
      <c r="H214" s="11" t="str">
        <f>IF(AND(OR(C202="TC",C202="MT"),F214&lt;&gt;""),IF(OR(F214="Normal",F214="Compartido"),G214*1,IF(F214="dirigido",G214*0.5,IF(F214="laboratorio",G214*0.5,0))),"")</f>
        <v/>
      </c>
      <c r="I214" s="11" t="str">
        <f>IF(AND(OR(C202="TC",C202="MT"),F214&lt;&gt;""),IF(AND(F214="Compartido",G214&gt;=1),1,IF(G214&gt;=1,2,0)),"")</f>
        <v/>
      </c>
    </row>
    <row r="215" spans="1:9" x14ac:dyDescent="0.2">
      <c r="A215" s="62" t="s">
        <v>14</v>
      </c>
      <c r="B215" s="62"/>
      <c r="C215" s="62"/>
      <c r="D215" s="62"/>
      <c r="E215" s="62"/>
      <c r="F215" s="63"/>
      <c r="G215" s="20">
        <f>SUM(G205:G214)</f>
        <v>0</v>
      </c>
      <c r="H215" s="20">
        <f>SUM(H205:H214)</f>
        <v>0</v>
      </c>
      <c r="I215" s="20">
        <f>SUM(I205:I214)</f>
        <v>0</v>
      </c>
    </row>
    <row r="216" spans="1:9" x14ac:dyDescent="0.2">
      <c r="A216" s="64" t="s">
        <v>15</v>
      </c>
      <c r="B216" s="64"/>
      <c r="C216" s="64"/>
      <c r="D216" s="64"/>
      <c r="E216" s="64"/>
      <c r="F216" s="65"/>
      <c r="G216" s="21">
        <f>G215*E202</f>
        <v>0</v>
      </c>
      <c r="H216" s="21">
        <f>H215*E202</f>
        <v>0</v>
      </c>
      <c r="I216" s="21">
        <f>I215*E202</f>
        <v>0</v>
      </c>
    </row>
    <row r="217" spans="1:9" x14ac:dyDescent="0.2">
      <c r="A217" s="50" t="str">
        <f>"OTRAS ACTIVIDADES "&amp;A202&amp;" "&amp;B202</f>
        <v xml:space="preserve">OTRAS ACTIVIDADES  </v>
      </c>
      <c r="B217" s="50"/>
      <c r="C217" s="50"/>
      <c r="D217" s="50"/>
      <c r="E217" s="50"/>
      <c r="F217" s="50"/>
      <c r="G217" s="51"/>
      <c r="H217" s="51"/>
      <c r="I217" s="51"/>
    </row>
    <row r="218" spans="1:9" x14ac:dyDescent="0.2">
      <c r="A218" s="15" t="s">
        <v>19</v>
      </c>
      <c r="B218" s="53" t="s">
        <v>20</v>
      </c>
      <c r="C218" s="54"/>
      <c r="D218" s="55"/>
      <c r="E218" s="23" t="s">
        <v>21</v>
      </c>
      <c r="F218" s="56" t="s">
        <v>31</v>
      </c>
      <c r="G218" s="57"/>
      <c r="H218" s="53" t="s">
        <v>32</v>
      </c>
      <c r="I218" s="55"/>
    </row>
    <row r="219" spans="1:9" x14ac:dyDescent="0.2">
      <c r="A219" s="18"/>
      <c r="B219" s="34"/>
      <c r="C219" s="35"/>
      <c r="D219" s="36"/>
      <c r="E219" s="24"/>
      <c r="F219" s="37">
        <f>E219*E202</f>
        <v>0</v>
      </c>
      <c r="G219" s="37"/>
      <c r="H219" s="38">
        <f>IF(OR(C202="TC",C202="MT"),E219*0.4,IF(OR(C202="TCO",C202="MTO"),E219*0.6,0))</f>
        <v>0</v>
      </c>
      <c r="I219" s="39"/>
    </row>
    <row r="220" spans="1:9" x14ac:dyDescent="0.2">
      <c r="A220" s="18"/>
      <c r="B220" s="34"/>
      <c r="C220" s="35"/>
      <c r="D220" s="36"/>
      <c r="E220" s="24"/>
      <c r="F220" s="37">
        <f>E220*E202</f>
        <v>0</v>
      </c>
      <c r="G220" s="37"/>
      <c r="H220" s="38">
        <f>IF(C202="TC",E220*0.4,IF(C202="TCO",E220*0.6,0))</f>
        <v>0</v>
      </c>
      <c r="I220" s="39"/>
    </row>
    <row r="221" spans="1:9" x14ac:dyDescent="0.2">
      <c r="A221" s="18"/>
      <c r="B221" s="34"/>
      <c r="C221" s="35"/>
      <c r="D221" s="36"/>
      <c r="E221" s="24"/>
      <c r="F221" s="37">
        <f>E221*E202</f>
        <v>0</v>
      </c>
      <c r="G221" s="37"/>
      <c r="H221" s="38">
        <f>IF(C202="TC",E221*0.4,IF(C202="TCO",E221*0.6,0))</f>
        <v>0</v>
      </c>
      <c r="I221" s="39"/>
    </row>
    <row r="222" spans="1:9" x14ac:dyDescent="0.2">
      <c r="A222" s="18"/>
      <c r="B222" s="34"/>
      <c r="C222" s="35"/>
      <c r="D222" s="36"/>
      <c r="E222" s="24"/>
      <c r="F222" s="37">
        <f>E222*E202</f>
        <v>0</v>
      </c>
      <c r="G222" s="37"/>
      <c r="H222" s="38">
        <f>IF(C202="TC",E222*0.4,IF(C202="TCO",E222*0.6,0))</f>
        <v>0</v>
      </c>
      <c r="I222" s="39"/>
    </row>
    <row r="223" spans="1:9" x14ac:dyDescent="0.2">
      <c r="A223" s="18"/>
      <c r="B223" s="34"/>
      <c r="C223" s="35"/>
      <c r="D223" s="36"/>
      <c r="E223" s="24"/>
      <c r="F223" s="37">
        <f>E223*E202</f>
        <v>0</v>
      </c>
      <c r="G223" s="37"/>
      <c r="H223" s="38">
        <f>IF(C202="TC",E223*0.4,IF(C202="TCO",E223*0.6,0))</f>
        <v>0</v>
      </c>
      <c r="I223" s="39"/>
    </row>
    <row r="224" spans="1:9" x14ac:dyDescent="0.2">
      <c r="A224" s="43" t="s">
        <v>34</v>
      </c>
      <c r="B224" s="44"/>
      <c r="C224" s="44"/>
      <c r="D224" s="45"/>
      <c r="E224" s="25">
        <f>SUM(E219:E223)</f>
        <v>0</v>
      </c>
      <c r="F224" s="46">
        <f>SUM(F219:G223)</f>
        <v>0</v>
      </c>
      <c r="G224" s="47"/>
      <c r="H224" s="48">
        <f>SUM(H219:I223)</f>
        <v>0</v>
      </c>
      <c r="I224" s="48"/>
    </row>
    <row r="225" spans="1:9" x14ac:dyDescent="0.2">
      <c r="A225" s="49" t="s">
        <v>41</v>
      </c>
      <c r="B225" s="49"/>
      <c r="C225" s="49"/>
      <c r="D225" s="49"/>
      <c r="E225" s="49"/>
      <c r="F225" s="49"/>
      <c r="G225" s="28">
        <f>IF(AND(C202="TC",I225&gt;=8),I225,IF(AND(C202="TC",I225&lt;8),8,IF(I225&gt;=0,I225,0)))</f>
        <v>0</v>
      </c>
      <c r="H225" s="26"/>
      <c r="I225" s="27">
        <f>IF(C202="TC",16-H224,IF(C202="MT",8-H224,IF(C202="TCO",24-H224,IF(C202="MTO",12-H224,0))))</f>
        <v>0</v>
      </c>
    </row>
    <row r="226" spans="1:9" x14ac:dyDescent="0.2">
      <c r="A226" s="1" t="s">
        <v>38</v>
      </c>
      <c r="B226" s="1"/>
      <c r="C226" s="1"/>
      <c r="D226" s="1"/>
      <c r="E226" s="1"/>
      <c r="F226" s="1"/>
      <c r="G226" s="1"/>
      <c r="H226" s="1"/>
      <c r="I226" s="1"/>
    </row>
    <row r="228" spans="1:9" x14ac:dyDescent="0.2">
      <c r="A228" s="52" t="s">
        <v>0</v>
      </c>
      <c r="B228" s="52"/>
      <c r="C228" s="52"/>
      <c r="D228" s="52"/>
      <c r="E228" s="52"/>
      <c r="F228" s="4"/>
      <c r="G228" s="40" t="str">
        <f>IF(OR(C230="TCO",C230="MTO",C230="HC"),"DATOS VINCULACION","NO DILIGENCIAR")</f>
        <v>NO DILIGENCIAR</v>
      </c>
      <c r="H228" s="41"/>
      <c r="I228" s="42"/>
    </row>
    <row r="229" spans="1:9" x14ac:dyDescent="0.2">
      <c r="A229" s="16" t="s">
        <v>1</v>
      </c>
      <c r="B229" s="16" t="s">
        <v>2</v>
      </c>
      <c r="C229" s="16" t="s">
        <v>3</v>
      </c>
      <c r="D229" s="16" t="s">
        <v>4</v>
      </c>
      <c r="E229" s="16" t="s">
        <v>18</v>
      </c>
      <c r="F229" s="4"/>
      <c r="G229" s="40" t="s">
        <v>33</v>
      </c>
      <c r="H229" s="41"/>
      <c r="I229" s="42"/>
    </row>
    <row r="230" spans="1:9" x14ac:dyDescent="0.2">
      <c r="A230" s="12"/>
      <c r="B230" s="12"/>
      <c r="C230" s="12"/>
      <c r="D230" s="13">
        <f>IF(OR(C230="TC",C230="MT"),G244+H244+I244+F252,G244+(H252*E230))</f>
        <v>0</v>
      </c>
      <c r="E230" s="13"/>
      <c r="F230" s="3"/>
      <c r="G230" s="58"/>
      <c r="H230" s="59"/>
      <c r="I230" s="60"/>
    </row>
    <row r="231" spans="1:9" x14ac:dyDescent="0.2">
      <c r="A231" s="61" t="s">
        <v>5</v>
      </c>
      <c r="B231" s="61"/>
      <c r="C231" s="61"/>
      <c r="D231" s="61"/>
      <c r="E231" s="61"/>
      <c r="F231" s="61"/>
      <c r="G231" s="61"/>
      <c r="H231" s="61"/>
      <c r="I231" s="61"/>
    </row>
    <row r="232" spans="1:9" ht="38.25" x14ac:dyDescent="0.2">
      <c r="A232" s="5" t="s">
        <v>6</v>
      </c>
      <c r="B232" s="5" t="s">
        <v>7</v>
      </c>
      <c r="C232" s="5" t="s">
        <v>8</v>
      </c>
      <c r="D232" s="6" t="s">
        <v>9</v>
      </c>
      <c r="E232" s="6" t="s">
        <v>30</v>
      </c>
      <c r="F232" s="7" t="s">
        <v>10</v>
      </c>
      <c r="G232" s="7" t="s">
        <v>11</v>
      </c>
      <c r="H232" s="7" t="s">
        <v>12</v>
      </c>
      <c r="I232" s="7" t="s">
        <v>13</v>
      </c>
    </row>
    <row r="233" spans="1:9" x14ac:dyDescent="0.2">
      <c r="A233" s="8"/>
      <c r="B233" s="8"/>
      <c r="C233" s="8"/>
      <c r="D233" s="9"/>
      <c r="E233" s="10"/>
      <c r="F233" s="9"/>
      <c r="G233" s="8"/>
      <c r="H233" s="11" t="str">
        <f>IF(AND(OR(C230="TC",C230="MT"),F233&lt;&gt;""),IF(OR(F233="Normal",F233="Compartido"),G233*1,IF(F233="dirigido",G233*0.5,IF(F233="laboratorio",G233*0.5,0))),"")</f>
        <v/>
      </c>
      <c r="I233" s="11" t="str">
        <f>IF(AND(OR(C230="TC",C230="MT"),F233&lt;&gt;""),IF(AND(F233="Compartido",G233&gt;=1),1,IF(G233&gt;=1,2,0)),"")</f>
        <v/>
      </c>
    </row>
    <row r="234" spans="1:9" x14ac:dyDescent="0.2">
      <c r="A234" s="8"/>
      <c r="B234" s="8"/>
      <c r="C234" s="8"/>
      <c r="D234" s="9"/>
      <c r="E234" s="10"/>
      <c r="F234" s="9"/>
      <c r="G234" s="8"/>
      <c r="H234" s="11" t="str">
        <f>IF(AND(OR(C230="TC",C230="MT"),F234&lt;&gt;""),IF(OR(F234="Normal",F234="Compartido"),G234*1,IF(F234="dirigido",G234*0.5,IF(F234="laboratorio",G234*0.5,0))),"")</f>
        <v/>
      </c>
      <c r="I234" s="11" t="str">
        <f>IF(AND(OR(C230="TC",C230="MT"),F234&lt;&gt;""),IF(AND(F234="Compartido",G234&gt;=1),1,IF(G234&gt;=1,2,0)),"")</f>
        <v/>
      </c>
    </row>
    <row r="235" spans="1:9" x14ac:dyDescent="0.2">
      <c r="A235" s="8"/>
      <c r="B235" s="8"/>
      <c r="C235" s="8"/>
      <c r="D235" s="9"/>
      <c r="E235" s="10"/>
      <c r="F235" s="9"/>
      <c r="G235" s="8"/>
      <c r="H235" s="11" t="str">
        <f>IF(AND(OR(C230="TC",C230="MT"),F235&lt;&gt;""),IF(OR(F235="Normal",F235="Compartido"),G235*1,IF(F235="dirigido",G235*0.5,IF(F235="laboratorio",G235*0.5,0))),"")</f>
        <v/>
      </c>
      <c r="I235" s="11" t="str">
        <f>IF(AND(OR(C230="TC",C230="MT"),F235&lt;&gt;""),IF(AND(F235="Compartido",G235&gt;=1),1,IF(G235&gt;=1,2,0)),"")</f>
        <v/>
      </c>
    </row>
    <row r="236" spans="1:9" x14ac:dyDescent="0.2">
      <c r="A236" s="8"/>
      <c r="B236" s="8"/>
      <c r="C236" s="8"/>
      <c r="D236" s="9"/>
      <c r="E236" s="10"/>
      <c r="F236" s="9"/>
      <c r="G236" s="8"/>
      <c r="H236" s="11" t="str">
        <f>IF(AND(OR(C230="TC",C230="MT"),F236&lt;&gt;""),IF(OR(F236="Normal",F236="Compartido"),G236*1,IF(F236="dirigido",G236*0.5,IF(F236="laboratorio",G236*0.5,0))),"")</f>
        <v/>
      </c>
      <c r="I236" s="11" t="str">
        <f>IF(AND(OR(C230="TC",C230="MT"),F236&lt;&gt;""),IF(AND(F236="Compartido",G236&gt;=1),1,IF(G236&gt;=1,2,0)),"")</f>
        <v/>
      </c>
    </row>
    <row r="237" spans="1:9" x14ac:dyDescent="0.2">
      <c r="A237" s="8"/>
      <c r="B237" s="8"/>
      <c r="C237" s="8"/>
      <c r="D237" s="9"/>
      <c r="E237" s="10"/>
      <c r="F237" s="9"/>
      <c r="G237" s="8"/>
      <c r="H237" s="11" t="str">
        <f>IF(AND(OR(C230="TC",C230="MT"),F237&lt;&gt;""),IF(OR(F237="Normal",F237="Compartido"),G237*1,IF(F237="dirigido",G237*0.5,IF(F237="laboratorio",G237*0.5,0))),"")</f>
        <v/>
      </c>
      <c r="I237" s="11" t="str">
        <f>IF(AND(OR(C230="TC",C230="MT"),F237&lt;&gt;""),IF(AND(F237="Compartido",G237&gt;=1),1,IF(G237&gt;=1,2,0)),"")</f>
        <v/>
      </c>
    </row>
    <row r="238" spans="1:9" x14ac:dyDescent="0.2">
      <c r="A238" s="8"/>
      <c r="B238" s="8"/>
      <c r="C238" s="8"/>
      <c r="D238" s="9"/>
      <c r="E238" s="10"/>
      <c r="F238" s="9"/>
      <c r="G238" s="8"/>
      <c r="H238" s="11" t="str">
        <f>IF(AND(OR(C230="TC",C230="MT"),F238&lt;&gt;""),IF(OR(F238="Normal",F238="Compartido"),G238*1,IF(F238="dirigido",G238*0.5,IF(F238="laboratorio",G238*0.5,0))),"")</f>
        <v/>
      </c>
      <c r="I238" s="11" t="str">
        <f>IF(AND(OR(C230="TC",C230="MT"),F238&lt;&gt;""),IF(AND(F238="Compartido",G238&gt;=1),1,IF(G238&gt;=1,2,0)),"")</f>
        <v/>
      </c>
    </row>
    <row r="239" spans="1:9" x14ac:dyDescent="0.2">
      <c r="A239" s="8"/>
      <c r="B239" s="8"/>
      <c r="C239" s="8"/>
      <c r="D239" s="9"/>
      <c r="E239" s="10"/>
      <c r="F239" s="9"/>
      <c r="G239" s="8"/>
      <c r="H239" s="11" t="str">
        <f>IF(AND(OR(C230="TC",C230="MT"),F239&lt;&gt;""),IF(OR(F239="Normal",F239="Compartido"),G239*1,IF(F239="dirigido",G239*0.5,IF(F239="laboratorio",G239*0.5,0))),"")</f>
        <v/>
      </c>
      <c r="I239" s="11" t="str">
        <f>IF(AND(OR(C230="TC",C230="MT"),F239&lt;&gt;""),IF(AND(F239="Compartido",G239&gt;=1),1,IF(G239&gt;=1,2,0)),"")</f>
        <v/>
      </c>
    </row>
    <row r="240" spans="1:9" x14ac:dyDescent="0.2">
      <c r="A240" s="8"/>
      <c r="B240" s="8"/>
      <c r="C240" s="8"/>
      <c r="D240" s="9"/>
      <c r="E240" s="10"/>
      <c r="F240" s="9"/>
      <c r="G240" s="8"/>
      <c r="H240" s="11" t="str">
        <f>IF(AND(OR(C230="TC",C230="MT"),F240&lt;&gt;""),IF(OR(F240="Normal",F240="Compartido"),G240*1,IF(F240="dirigido",G240*0.5,IF(F240="laboratorio",G240*0.5,0))),"")</f>
        <v/>
      </c>
      <c r="I240" s="11" t="str">
        <f>IF(AND(OR(C230="TC",C230="MT"),F240&lt;&gt;""),IF(AND(F240="Compartido",G240&gt;=1),1,IF(G240&gt;=1,2,0)),"")</f>
        <v/>
      </c>
    </row>
    <row r="241" spans="1:9" x14ac:dyDescent="0.2">
      <c r="A241" s="8"/>
      <c r="B241" s="8"/>
      <c r="C241" s="8"/>
      <c r="D241" s="9"/>
      <c r="E241" s="10"/>
      <c r="F241" s="9"/>
      <c r="G241" s="8"/>
      <c r="H241" s="11" t="str">
        <f>IF(AND(OR(C230="TC",C230="MT"),F241&lt;&gt;""),IF(OR(F241="Normal",F241="Compartido"),G241*1,IF(F241="dirigido",G241*0.5,IF(F241="laboratorio",G241*0.5,0))),"")</f>
        <v/>
      </c>
      <c r="I241" s="11" t="str">
        <f>IF(AND(OR(C230="TC",C230="MT"),F241&lt;&gt;""),IF(AND(F241="Compartido",G241&gt;=1),1,IF(G241&gt;=1,2,0)),"")</f>
        <v/>
      </c>
    </row>
    <row r="242" spans="1:9" x14ac:dyDescent="0.2">
      <c r="A242" s="8"/>
      <c r="B242" s="8"/>
      <c r="C242" s="8"/>
      <c r="D242" s="9"/>
      <c r="E242" s="10"/>
      <c r="F242" s="9"/>
      <c r="G242" s="19"/>
      <c r="H242" s="11" t="str">
        <f>IF(AND(OR(C230="TC",C230="MT"),F242&lt;&gt;""),IF(OR(F242="Normal",F242="Compartido"),G242*1,IF(F242="dirigido",G242*0.5,IF(F242="laboratorio",G242*0.5,0))),"")</f>
        <v/>
      </c>
      <c r="I242" s="11" t="str">
        <f>IF(AND(OR(C230="TC",C230="MT"),F242&lt;&gt;""),IF(AND(F242="Compartido",G242&gt;=1),1,IF(G242&gt;=1,2,0)),"")</f>
        <v/>
      </c>
    </row>
    <row r="243" spans="1:9" x14ac:dyDescent="0.2">
      <c r="A243" s="62" t="s">
        <v>14</v>
      </c>
      <c r="B243" s="62"/>
      <c r="C243" s="62"/>
      <c r="D243" s="62"/>
      <c r="E243" s="62"/>
      <c r="F243" s="63"/>
      <c r="G243" s="20">
        <f>SUM(G233:G242)</f>
        <v>0</v>
      </c>
      <c r="H243" s="20">
        <f>SUM(H233:H242)</f>
        <v>0</v>
      </c>
      <c r="I243" s="20">
        <f>SUM(I233:I242)</f>
        <v>0</v>
      </c>
    </row>
    <row r="244" spans="1:9" x14ac:dyDescent="0.2">
      <c r="A244" s="64" t="s">
        <v>15</v>
      </c>
      <c r="B244" s="64"/>
      <c r="C244" s="64"/>
      <c r="D244" s="64"/>
      <c r="E244" s="64"/>
      <c r="F244" s="65"/>
      <c r="G244" s="21">
        <f>G243*E230</f>
        <v>0</v>
      </c>
      <c r="H244" s="21">
        <f>H243*E230</f>
        <v>0</v>
      </c>
      <c r="I244" s="21">
        <f>I243*E230</f>
        <v>0</v>
      </c>
    </row>
    <row r="245" spans="1:9" x14ac:dyDescent="0.2">
      <c r="A245" s="50" t="str">
        <f>"OTRAS ACTIVIDADES "&amp;A230&amp;" "&amp;B230</f>
        <v xml:space="preserve">OTRAS ACTIVIDADES  </v>
      </c>
      <c r="B245" s="50"/>
      <c r="C245" s="50"/>
      <c r="D245" s="50"/>
      <c r="E245" s="50"/>
      <c r="F245" s="50"/>
      <c r="G245" s="51"/>
      <c r="H245" s="51"/>
      <c r="I245" s="51"/>
    </row>
    <row r="246" spans="1:9" x14ac:dyDescent="0.2">
      <c r="A246" s="15" t="s">
        <v>19</v>
      </c>
      <c r="B246" s="53" t="s">
        <v>20</v>
      </c>
      <c r="C246" s="54"/>
      <c r="D246" s="55"/>
      <c r="E246" s="23" t="s">
        <v>21</v>
      </c>
      <c r="F246" s="56" t="s">
        <v>31</v>
      </c>
      <c r="G246" s="57"/>
      <c r="H246" s="53" t="s">
        <v>32</v>
      </c>
      <c r="I246" s="55"/>
    </row>
    <row r="247" spans="1:9" x14ac:dyDescent="0.2">
      <c r="A247" s="18"/>
      <c r="B247" s="34"/>
      <c r="C247" s="35"/>
      <c r="D247" s="36"/>
      <c r="E247" s="24"/>
      <c r="F247" s="37">
        <f>E247*E230</f>
        <v>0</v>
      </c>
      <c r="G247" s="37"/>
      <c r="H247" s="38">
        <f>IF(OR(C230="TC",C230="MT"),E247*0.4,IF(OR(C230="TCO",C230="MTO"),E247*0.6,0))</f>
        <v>0</v>
      </c>
      <c r="I247" s="39"/>
    </row>
    <row r="248" spans="1:9" x14ac:dyDescent="0.2">
      <c r="A248" s="18"/>
      <c r="B248" s="34"/>
      <c r="C248" s="35"/>
      <c r="D248" s="36"/>
      <c r="E248" s="24"/>
      <c r="F248" s="37">
        <f>E248*E230</f>
        <v>0</v>
      </c>
      <c r="G248" s="37"/>
      <c r="H248" s="38">
        <f>IF(C230="TC",E248*0.4,IF(C230="TCO",E248*0.6,0))</f>
        <v>0</v>
      </c>
      <c r="I248" s="39"/>
    </row>
    <row r="249" spans="1:9" x14ac:dyDescent="0.2">
      <c r="A249" s="18"/>
      <c r="B249" s="34"/>
      <c r="C249" s="35"/>
      <c r="D249" s="36"/>
      <c r="E249" s="24"/>
      <c r="F249" s="37">
        <f>E249*E230</f>
        <v>0</v>
      </c>
      <c r="G249" s="37"/>
      <c r="H249" s="38">
        <f>IF(C230="TC",E249*0.4,IF(C230="TCO",E249*0.6,0))</f>
        <v>0</v>
      </c>
      <c r="I249" s="39"/>
    </row>
    <row r="250" spans="1:9" x14ac:dyDescent="0.2">
      <c r="A250" s="18"/>
      <c r="B250" s="34"/>
      <c r="C250" s="35"/>
      <c r="D250" s="36"/>
      <c r="E250" s="24"/>
      <c r="F250" s="37">
        <f>E250*E230</f>
        <v>0</v>
      </c>
      <c r="G250" s="37"/>
      <c r="H250" s="38">
        <f>IF(C230="TC",E250*0.4,IF(C230="TCO",E250*0.6,0))</f>
        <v>0</v>
      </c>
      <c r="I250" s="39"/>
    </row>
    <row r="251" spans="1:9" x14ac:dyDescent="0.2">
      <c r="A251" s="18"/>
      <c r="B251" s="34"/>
      <c r="C251" s="35"/>
      <c r="D251" s="36"/>
      <c r="E251" s="24"/>
      <c r="F251" s="37">
        <f>E251*E230</f>
        <v>0</v>
      </c>
      <c r="G251" s="37"/>
      <c r="H251" s="38">
        <f>IF(C230="TC",E251*0.4,IF(C230="TCO",E251*0.6,0))</f>
        <v>0</v>
      </c>
      <c r="I251" s="39"/>
    </row>
    <row r="252" spans="1:9" x14ac:dyDescent="0.2">
      <c r="A252" s="43" t="s">
        <v>34</v>
      </c>
      <c r="B252" s="44"/>
      <c r="C252" s="44"/>
      <c r="D252" s="45"/>
      <c r="E252" s="25">
        <f>SUM(E247:E251)</f>
        <v>0</v>
      </c>
      <c r="F252" s="46">
        <f>SUM(F247:G251)</f>
        <v>0</v>
      </c>
      <c r="G252" s="47"/>
      <c r="H252" s="48">
        <f>SUM(H247:I251)</f>
        <v>0</v>
      </c>
      <c r="I252" s="48"/>
    </row>
    <row r="253" spans="1:9" x14ac:dyDescent="0.2">
      <c r="A253" s="49" t="s">
        <v>41</v>
      </c>
      <c r="B253" s="49"/>
      <c r="C253" s="49"/>
      <c r="D253" s="49"/>
      <c r="E253" s="49"/>
      <c r="F253" s="49"/>
      <c r="G253" s="28">
        <f>IF(AND(C230="TC",I253&gt;=8),I253,IF(AND(C230="TC",I253&lt;8),8,IF(I253&gt;=0,I253,0)))</f>
        <v>0</v>
      </c>
      <c r="H253" s="26"/>
      <c r="I253" s="27">
        <f>IF(C230="TC",16-H252,IF(C230="MT",8-H252,IF(C230="TCO",24-H252,IF(C230="MTO",12-H252,0))))</f>
        <v>0</v>
      </c>
    </row>
    <row r="254" spans="1:9" x14ac:dyDescent="0.2">
      <c r="A254" s="1" t="s">
        <v>38</v>
      </c>
      <c r="B254" s="1"/>
      <c r="C254" s="1"/>
      <c r="D254" s="1"/>
      <c r="E254" s="1"/>
      <c r="F254" s="1"/>
      <c r="G254" s="1"/>
      <c r="H254" s="1"/>
      <c r="I254" s="1"/>
    </row>
    <row r="256" spans="1:9" x14ac:dyDescent="0.2">
      <c r="A256" s="52" t="s">
        <v>0</v>
      </c>
      <c r="B256" s="52"/>
      <c r="C256" s="52"/>
      <c r="D256" s="52"/>
      <c r="E256" s="52"/>
      <c r="F256" s="4"/>
      <c r="G256" s="40" t="str">
        <f>IF(OR(C258="TCO",C258="MTO",C258="HC"),"DATOS VINCULACION","NO DILIGENCIAR")</f>
        <v>NO DILIGENCIAR</v>
      </c>
      <c r="H256" s="41"/>
      <c r="I256" s="42"/>
    </row>
    <row r="257" spans="1:9" x14ac:dyDescent="0.2">
      <c r="A257" s="16" t="s">
        <v>1</v>
      </c>
      <c r="B257" s="16" t="s">
        <v>2</v>
      </c>
      <c r="C257" s="16" t="s">
        <v>3</v>
      </c>
      <c r="D257" s="16" t="s">
        <v>4</v>
      </c>
      <c r="E257" s="16" t="s">
        <v>18</v>
      </c>
      <c r="F257" s="4"/>
      <c r="G257" s="40" t="s">
        <v>33</v>
      </c>
      <c r="H257" s="41"/>
      <c r="I257" s="42"/>
    </row>
    <row r="258" spans="1:9" x14ac:dyDescent="0.2">
      <c r="A258" s="12"/>
      <c r="B258" s="12"/>
      <c r="C258" s="12"/>
      <c r="D258" s="13">
        <f>IF(OR(C258="TC",C258="MT"),G272+H272+I272+F280,G272+(H280*E258))</f>
        <v>0</v>
      </c>
      <c r="E258" s="13"/>
      <c r="F258" s="3"/>
      <c r="G258" s="58"/>
      <c r="H258" s="59"/>
      <c r="I258" s="60"/>
    </row>
    <row r="259" spans="1:9" x14ac:dyDescent="0.2">
      <c r="A259" s="61" t="s">
        <v>5</v>
      </c>
      <c r="B259" s="61"/>
      <c r="C259" s="61"/>
      <c r="D259" s="61"/>
      <c r="E259" s="61"/>
      <c r="F259" s="61"/>
      <c r="G259" s="61"/>
      <c r="H259" s="61"/>
      <c r="I259" s="61"/>
    </row>
    <row r="260" spans="1:9" ht="38.25" x14ac:dyDescent="0.2">
      <c r="A260" s="5" t="s">
        <v>6</v>
      </c>
      <c r="B260" s="5" t="s">
        <v>7</v>
      </c>
      <c r="C260" s="5" t="s">
        <v>8</v>
      </c>
      <c r="D260" s="6" t="s">
        <v>9</v>
      </c>
      <c r="E260" s="6" t="s">
        <v>30</v>
      </c>
      <c r="F260" s="7" t="s">
        <v>10</v>
      </c>
      <c r="G260" s="7" t="s">
        <v>11</v>
      </c>
      <c r="H260" s="7" t="s">
        <v>12</v>
      </c>
      <c r="I260" s="7" t="s">
        <v>13</v>
      </c>
    </row>
    <row r="261" spans="1:9" x14ac:dyDescent="0.2">
      <c r="A261" s="8"/>
      <c r="B261" s="8"/>
      <c r="C261" s="8"/>
      <c r="D261" s="9"/>
      <c r="E261" s="10"/>
      <c r="F261" s="9"/>
      <c r="G261" s="8"/>
      <c r="H261" s="11" t="str">
        <f>IF(AND(OR(C258="TC",C258="MT"),F261&lt;&gt;""),IF(OR(F261="Normal",F261="Compartido"),G261*1,IF(F261="dirigido",G261*0.5,IF(F261="laboratorio",G261*0.5,0))),"")</f>
        <v/>
      </c>
      <c r="I261" s="11" t="str">
        <f>IF(AND(OR(C258="TC",C258="MT"),F261&lt;&gt;""),IF(AND(F261="Compartido",G261&gt;=1),1,IF(G261&gt;=1,2,0)),"")</f>
        <v/>
      </c>
    </row>
    <row r="262" spans="1:9" x14ac:dyDescent="0.2">
      <c r="A262" s="8"/>
      <c r="B262" s="8"/>
      <c r="C262" s="8"/>
      <c r="D262" s="9"/>
      <c r="E262" s="10"/>
      <c r="F262" s="9"/>
      <c r="G262" s="8"/>
      <c r="H262" s="11" t="str">
        <f>IF(AND(OR(C258="TC",C258="MT"),F262&lt;&gt;""),IF(OR(F262="Normal",F262="Compartido"),G262*1,IF(F262="dirigido",G262*0.5,IF(F262="laboratorio",G262*0.5,0))),"")</f>
        <v/>
      </c>
      <c r="I262" s="11" t="str">
        <f>IF(AND(OR(C258="TC",C258="MT"),F262&lt;&gt;""),IF(AND(F262="Compartido",G262&gt;=1),1,IF(G262&gt;=1,2,0)),"")</f>
        <v/>
      </c>
    </row>
    <row r="263" spans="1:9" x14ac:dyDescent="0.2">
      <c r="A263" s="8"/>
      <c r="B263" s="8"/>
      <c r="C263" s="8"/>
      <c r="D263" s="9"/>
      <c r="E263" s="10"/>
      <c r="F263" s="9"/>
      <c r="G263" s="8"/>
      <c r="H263" s="11" t="str">
        <f>IF(AND(OR(C258="TC",C258="MT"),F263&lt;&gt;""),IF(OR(F263="Normal",F263="Compartido"),G263*1,IF(F263="dirigido",G263*0.5,IF(F263="laboratorio",G263*0.5,0))),"")</f>
        <v/>
      </c>
      <c r="I263" s="11" t="str">
        <f>IF(AND(OR(C258="TC",C258="MT"),F263&lt;&gt;""),IF(AND(F263="Compartido",G263&gt;=1),1,IF(G263&gt;=1,2,0)),"")</f>
        <v/>
      </c>
    </row>
    <row r="264" spans="1:9" x14ac:dyDescent="0.2">
      <c r="A264" s="8"/>
      <c r="B264" s="8"/>
      <c r="C264" s="8"/>
      <c r="D264" s="9"/>
      <c r="E264" s="10"/>
      <c r="F264" s="9"/>
      <c r="G264" s="8"/>
      <c r="H264" s="11" t="str">
        <f>IF(AND(OR(C258="TC",C258="MT"),F264&lt;&gt;""),IF(OR(F264="Normal",F264="Compartido"),G264*1,IF(F264="dirigido",G264*0.5,IF(F264="laboratorio",G264*0.5,0))),"")</f>
        <v/>
      </c>
      <c r="I264" s="11" t="str">
        <f>IF(AND(OR(C258="TC",C258="MT"),F264&lt;&gt;""),IF(AND(F264="Compartido",G264&gt;=1),1,IF(G264&gt;=1,2,0)),"")</f>
        <v/>
      </c>
    </row>
    <row r="265" spans="1:9" x14ac:dyDescent="0.2">
      <c r="A265" s="8"/>
      <c r="B265" s="8"/>
      <c r="C265" s="8"/>
      <c r="D265" s="9"/>
      <c r="E265" s="10"/>
      <c r="F265" s="9"/>
      <c r="G265" s="8"/>
      <c r="H265" s="11" t="str">
        <f>IF(AND(OR(C258="TC",C258="MT"),F265&lt;&gt;""),IF(OR(F265="Normal",F265="Compartido"),G265*1,IF(F265="dirigido",G265*0.5,IF(F265="laboratorio",G265*0.5,0))),"")</f>
        <v/>
      </c>
      <c r="I265" s="11" t="str">
        <f>IF(AND(OR(C258="TC",C258="MT"),F265&lt;&gt;""),IF(AND(F265="Compartido",G265&gt;=1),1,IF(G265&gt;=1,2,0)),"")</f>
        <v/>
      </c>
    </row>
    <row r="266" spans="1:9" x14ac:dyDescent="0.2">
      <c r="A266" s="8"/>
      <c r="B266" s="8"/>
      <c r="C266" s="8"/>
      <c r="D266" s="9"/>
      <c r="E266" s="10"/>
      <c r="F266" s="9"/>
      <c r="G266" s="8"/>
      <c r="H266" s="11" t="str">
        <f>IF(AND(OR(C258="TC",C258="MT"),F266&lt;&gt;""),IF(OR(F266="Normal",F266="Compartido"),G266*1,IF(F266="dirigido",G266*0.5,IF(F266="laboratorio",G266*0.5,0))),"")</f>
        <v/>
      </c>
      <c r="I266" s="11" t="str">
        <f>IF(AND(OR(C258="TC",C258="MT"),F266&lt;&gt;""),IF(AND(F266="Compartido",G266&gt;=1),1,IF(G266&gt;=1,2,0)),"")</f>
        <v/>
      </c>
    </row>
    <row r="267" spans="1:9" x14ac:dyDescent="0.2">
      <c r="A267" s="8"/>
      <c r="B267" s="8"/>
      <c r="C267" s="8"/>
      <c r="D267" s="9"/>
      <c r="E267" s="10"/>
      <c r="F267" s="9"/>
      <c r="G267" s="8"/>
      <c r="H267" s="11" t="str">
        <f>IF(AND(OR(C258="TC",C258="MT"),F267&lt;&gt;""),IF(OR(F267="Normal",F267="Compartido"),G267*1,IF(F267="dirigido",G267*0.5,IF(F267="laboratorio",G267*0.5,0))),"")</f>
        <v/>
      </c>
      <c r="I267" s="11" t="str">
        <f>IF(AND(OR(C258="TC",C258="MT"),F267&lt;&gt;""),IF(AND(F267="Compartido",G267&gt;=1),1,IF(G267&gt;=1,2,0)),"")</f>
        <v/>
      </c>
    </row>
    <row r="268" spans="1:9" x14ac:dyDescent="0.2">
      <c r="A268" s="8"/>
      <c r="B268" s="8"/>
      <c r="C268" s="8"/>
      <c r="D268" s="9"/>
      <c r="E268" s="10"/>
      <c r="F268" s="9"/>
      <c r="G268" s="8"/>
      <c r="H268" s="11" t="str">
        <f>IF(AND(OR(C258="TC",C258="MT"),F268&lt;&gt;""),IF(OR(F268="Normal",F268="Compartido"),G268*1,IF(F268="dirigido",G268*0.5,IF(F268="laboratorio",G268*0.5,0))),"")</f>
        <v/>
      </c>
      <c r="I268" s="11" t="str">
        <f>IF(AND(OR(C258="TC",C258="MT"),F268&lt;&gt;""),IF(AND(F268="Compartido",G268&gt;=1),1,IF(G268&gt;=1,2,0)),"")</f>
        <v/>
      </c>
    </row>
    <row r="269" spans="1:9" x14ac:dyDescent="0.2">
      <c r="A269" s="8"/>
      <c r="B269" s="8"/>
      <c r="C269" s="8"/>
      <c r="D269" s="9"/>
      <c r="E269" s="10"/>
      <c r="F269" s="9"/>
      <c r="G269" s="8"/>
      <c r="H269" s="11" t="str">
        <f>IF(AND(OR(C258="TC",C258="MT"),F269&lt;&gt;""),IF(OR(F269="Normal",F269="Compartido"),G269*1,IF(F269="dirigido",G269*0.5,IF(F269="laboratorio",G269*0.5,0))),"")</f>
        <v/>
      </c>
      <c r="I269" s="11" t="str">
        <f>IF(AND(OR(C258="TC",C258="MT"),F269&lt;&gt;""),IF(AND(F269="Compartido",G269&gt;=1),1,IF(G269&gt;=1,2,0)),"")</f>
        <v/>
      </c>
    </row>
    <row r="270" spans="1:9" x14ac:dyDescent="0.2">
      <c r="A270" s="8"/>
      <c r="B270" s="8"/>
      <c r="C270" s="8"/>
      <c r="D270" s="9"/>
      <c r="E270" s="10"/>
      <c r="F270" s="9"/>
      <c r="G270" s="19"/>
      <c r="H270" s="11" t="str">
        <f>IF(AND(OR(C258="TC",C258="MT"),F270&lt;&gt;""),IF(OR(F270="Normal",F270="Compartido"),G270*1,IF(F270="dirigido",G270*0.5,IF(F270="laboratorio",G270*0.5,0))),"")</f>
        <v/>
      </c>
      <c r="I270" s="11" t="str">
        <f>IF(AND(OR(C258="TC",C258="MT"),F270&lt;&gt;""),IF(AND(F270="Compartido",G270&gt;=1),1,IF(G270&gt;=1,2,0)),"")</f>
        <v/>
      </c>
    </row>
    <row r="271" spans="1:9" x14ac:dyDescent="0.2">
      <c r="A271" s="62" t="s">
        <v>14</v>
      </c>
      <c r="B271" s="62"/>
      <c r="C271" s="62"/>
      <c r="D271" s="62"/>
      <c r="E271" s="62"/>
      <c r="F271" s="63"/>
      <c r="G271" s="20">
        <f>SUM(G261:G270)</f>
        <v>0</v>
      </c>
      <c r="H271" s="20">
        <f>SUM(H261:H270)</f>
        <v>0</v>
      </c>
      <c r="I271" s="20">
        <f>SUM(I261:I270)</f>
        <v>0</v>
      </c>
    </row>
    <row r="272" spans="1:9" x14ac:dyDescent="0.2">
      <c r="A272" s="64" t="s">
        <v>15</v>
      </c>
      <c r="B272" s="64"/>
      <c r="C272" s="64"/>
      <c r="D272" s="64"/>
      <c r="E272" s="64"/>
      <c r="F272" s="65"/>
      <c r="G272" s="21">
        <f>G271*E258</f>
        <v>0</v>
      </c>
      <c r="H272" s="21">
        <f>H271*E258</f>
        <v>0</v>
      </c>
      <c r="I272" s="21">
        <f>I271*E258</f>
        <v>0</v>
      </c>
    </row>
    <row r="273" spans="1:9" x14ac:dyDescent="0.2">
      <c r="A273" s="50" t="str">
        <f>"OTRAS ACTIVIDADES "&amp;A258&amp;" "&amp;B258</f>
        <v xml:space="preserve">OTRAS ACTIVIDADES  </v>
      </c>
      <c r="B273" s="50"/>
      <c r="C273" s="50"/>
      <c r="D273" s="50"/>
      <c r="E273" s="50"/>
      <c r="F273" s="50"/>
      <c r="G273" s="51"/>
      <c r="H273" s="51"/>
      <c r="I273" s="51"/>
    </row>
    <row r="274" spans="1:9" x14ac:dyDescent="0.2">
      <c r="A274" s="15" t="s">
        <v>19</v>
      </c>
      <c r="B274" s="53" t="s">
        <v>20</v>
      </c>
      <c r="C274" s="54"/>
      <c r="D274" s="55"/>
      <c r="E274" s="23" t="s">
        <v>21</v>
      </c>
      <c r="F274" s="56" t="s">
        <v>31</v>
      </c>
      <c r="G274" s="57"/>
      <c r="H274" s="53" t="s">
        <v>32</v>
      </c>
      <c r="I274" s="55"/>
    </row>
    <row r="275" spans="1:9" x14ac:dyDescent="0.2">
      <c r="A275" s="18"/>
      <c r="B275" s="34"/>
      <c r="C275" s="35"/>
      <c r="D275" s="36"/>
      <c r="E275" s="24"/>
      <c r="F275" s="37">
        <f>E275*E258</f>
        <v>0</v>
      </c>
      <c r="G275" s="37"/>
      <c r="H275" s="38">
        <f>IF(OR(C258="TC",C258="MT"),E275*0.4,IF(OR(C258="TCO",C258="MTO"),E275*0.6,0))</f>
        <v>0</v>
      </c>
      <c r="I275" s="39"/>
    </row>
    <row r="276" spans="1:9" x14ac:dyDescent="0.2">
      <c r="A276" s="18"/>
      <c r="B276" s="34"/>
      <c r="C276" s="35"/>
      <c r="D276" s="36"/>
      <c r="E276" s="24"/>
      <c r="F276" s="37">
        <f>E276*E258</f>
        <v>0</v>
      </c>
      <c r="G276" s="37"/>
      <c r="H276" s="38">
        <f>IF(C258="TC",E276*0.4,IF(C258="TCO",E276*0.6,0))</f>
        <v>0</v>
      </c>
      <c r="I276" s="39"/>
    </row>
    <row r="277" spans="1:9" x14ac:dyDescent="0.2">
      <c r="A277" s="18"/>
      <c r="B277" s="34"/>
      <c r="C277" s="35"/>
      <c r="D277" s="36"/>
      <c r="E277" s="24"/>
      <c r="F277" s="37">
        <f>E277*E258</f>
        <v>0</v>
      </c>
      <c r="G277" s="37"/>
      <c r="H277" s="38">
        <f>IF(C258="TC",E277*0.4,IF(C258="TCO",E277*0.6,0))</f>
        <v>0</v>
      </c>
      <c r="I277" s="39"/>
    </row>
    <row r="278" spans="1:9" x14ac:dyDescent="0.2">
      <c r="A278" s="18"/>
      <c r="B278" s="34"/>
      <c r="C278" s="35"/>
      <c r="D278" s="36"/>
      <c r="E278" s="24"/>
      <c r="F278" s="37">
        <f>E278*E258</f>
        <v>0</v>
      </c>
      <c r="G278" s="37"/>
      <c r="H278" s="38">
        <f>IF(C258="TC",E278*0.4,IF(C258="TCO",E278*0.6,0))</f>
        <v>0</v>
      </c>
      <c r="I278" s="39"/>
    </row>
    <row r="279" spans="1:9" x14ac:dyDescent="0.2">
      <c r="A279" s="18"/>
      <c r="B279" s="34"/>
      <c r="C279" s="35"/>
      <c r="D279" s="36"/>
      <c r="E279" s="24"/>
      <c r="F279" s="37">
        <f>E279*E258</f>
        <v>0</v>
      </c>
      <c r="G279" s="37"/>
      <c r="H279" s="38">
        <f>IF(C258="TC",E279*0.4,IF(C258="TCO",E279*0.6,0))</f>
        <v>0</v>
      </c>
      <c r="I279" s="39"/>
    </row>
    <row r="280" spans="1:9" x14ac:dyDescent="0.2">
      <c r="A280" s="43" t="s">
        <v>34</v>
      </c>
      <c r="B280" s="44"/>
      <c r="C280" s="44"/>
      <c r="D280" s="45"/>
      <c r="E280" s="25">
        <f>SUM(E275:E279)</f>
        <v>0</v>
      </c>
      <c r="F280" s="46">
        <f>SUM(F275:G279)</f>
        <v>0</v>
      </c>
      <c r="G280" s="47"/>
      <c r="H280" s="48">
        <f>SUM(H275:I279)</f>
        <v>0</v>
      </c>
      <c r="I280" s="48"/>
    </row>
    <row r="281" spans="1:9" x14ac:dyDescent="0.2">
      <c r="A281" s="49" t="s">
        <v>41</v>
      </c>
      <c r="B281" s="49"/>
      <c r="C281" s="49"/>
      <c r="D281" s="49"/>
      <c r="E281" s="49"/>
      <c r="F281" s="49"/>
      <c r="G281" s="28">
        <f>IF(AND(C258="TC",I281&gt;=8),I281,IF(AND(C258="TC",I281&lt;8),8,IF(I281&gt;=0,I281,0)))</f>
        <v>0</v>
      </c>
      <c r="H281" s="26"/>
      <c r="I281" s="27">
        <f>IF(C258="TC",16-H280,IF(C258="MT",8-H280,IF(C258="TCO",24-H280,IF(C258="MTO",12-H280,0))))</f>
        <v>0</v>
      </c>
    </row>
    <row r="282" spans="1:9" x14ac:dyDescent="0.2">
      <c r="A282" s="1" t="s">
        <v>38</v>
      </c>
      <c r="B282" s="1"/>
      <c r="C282" s="1"/>
      <c r="D282" s="1"/>
      <c r="E282" s="1"/>
      <c r="F282" s="1"/>
      <c r="G282" s="1"/>
      <c r="H282" s="1"/>
      <c r="I282" s="1"/>
    </row>
    <row r="284" spans="1:9" x14ac:dyDescent="0.2">
      <c r="A284" s="52" t="s">
        <v>0</v>
      </c>
      <c r="B284" s="52"/>
      <c r="C284" s="52"/>
      <c r="D284" s="52"/>
      <c r="E284" s="52"/>
      <c r="F284" s="4"/>
      <c r="G284" s="40" t="str">
        <f>IF(OR(C286="TCO",C286="MTO",C286="HC"),"DATOS VINCULACION","NO DILIGENCIAR")</f>
        <v>NO DILIGENCIAR</v>
      </c>
      <c r="H284" s="41"/>
      <c r="I284" s="42"/>
    </row>
    <row r="285" spans="1:9" x14ac:dyDescent="0.2">
      <c r="A285" s="16" t="s">
        <v>1</v>
      </c>
      <c r="B285" s="16" t="s">
        <v>2</v>
      </c>
      <c r="C285" s="16" t="s">
        <v>3</v>
      </c>
      <c r="D285" s="16" t="s">
        <v>4</v>
      </c>
      <c r="E285" s="16" t="s">
        <v>18</v>
      </c>
      <c r="F285" s="4"/>
      <c r="G285" s="40" t="s">
        <v>33</v>
      </c>
      <c r="H285" s="41"/>
      <c r="I285" s="42"/>
    </row>
    <row r="286" spans="1:9" x14ac:dyDescent="0.2">
      <c r="A286" s="12"/>
      <c r="B286" s="12"/>
      <c r="C286" s="12"/>
      <c r="D286" s="13">
        <f>IF(OR(C286="TC",C286="MT"),G300+H300+I300+F308,G300+(H308*E286))</f>
        <v>0</v>
      </c>
      <c r="E286" s="13"/>
      <c r="F286" s="3"/>
      <c r="G286" s="58"/>
      <c r="H286" s="59"/>
      <c r="I286" s="60"/>
    </row>
    <row r="287" spans="1:9" x14ac:dyDescent="0.2">
      <c r="A287" s="61" t="s">
        <v>5</v>
      </c>
      <c r="B287" s="61"/>
      <c r="C287" s="61"/>
      <c r="D287" s="61"/>
      <c r="E287" s="61"/>
      <c r="F287" s="61"/>
      <c r="G287" s="61"/>
      <c r="H287" s="61"/>
      <c r="I287" s="61"/>
    </row>
    <row r="288" spans="1:9" ht="38.25" x14ac:dyDescent="0.2">
      <c r="A288" s="5" t="s">
        <v>6</v>
      </c>
      <c r="B288" s="5" t="s">
        <v>7</v>
      </c>
      <c r="C288" s="5" t="s">
        <v>8</v>
      </c>
      <c r="D288" s="6" t="s">
        <v>9</v>
      </c>
      <c r="E288" s="6" t="s">
        <v>30</v>
      </c>
      <c r="F288" s="7" t="s">
        <v>10</v>
      </c>
      <c r="G288" s="7" t="s">
        <v>11</v>
      </c>
      <c r="H288" s="7" t="s">
        <v>12</v>
      </c>
      <c r="I288" s="7" t="s">
        <v>13</v>
      </c>
    </row>
    <row r="289" spans="1:9" x14ac:dyDescent="0.2">
      <c r="A289" s="8"/>
      <c r="B289" s="8"/>
      <c r="C289" s="8"/>
      <c r="D289" s="9"/>
      <c r="E289" s="10"/>
      <c r="F289" s="9"/>
      <c r="G289" s="8"/>
      <c r="H289" s="11" t="str">
        <f>IF(AND(OR(C286="TC",C286="MT"),F289&lt;&gt;""),IF(OR(F289="Normal",F289="Compartido"),G289*1,IF(F289="dirigido",G289*0.5,IF(F289="laboratorio",G289*0.5,0))),"")</f>
        <v/>
      </c>
      <c r="I289" s="11" t="str">
        <f>IF(AND(OR(C286="TC",C286="MT"),F289&lt;&gt;""),IF(AND(F289="Compartido",G289&gt;=1),1,IF(G289&gt;=1,2,0)),"")</f>
        <v/>
      </c>
    </row>
    <row r="290" spans="1:9" x14ac:dyDescent="0.2">
      <c r="A290" s="8"/>
      <c r="B290" s="8"/>
      <c r="C290" s="8"/>
      <c r="D290" s="9"/>
      <c r="E290" s="10"/>
      <c r="F290" s="9"/>
      <c r="G290" s="8"/>
      <c r="H290" s="11" t="str">
        <f>IF(AND(OR(C286="TC",C286="MT"),F290&lt;&gt;""),IF(OR(F290="Normal",F290="Compartido"),G290*1,IF(F290="dirigido",G290*0.5,IF(F290="laboratorio",G290*0.5,0))),"")</f>
        <v/>
      </c>
      <c r="I290" s="11" t="str">
        <f>IF(AND(OR(C286="TC",C286="MT"),F290&lt;&gt;""),IF(AND(F290="Compartido",G290&gt;=1),1,IF(G290&gt;=1,2,0)),"")</f>
        <v/>
      </c>
    </row>
    <row r="291" spans="1:9" x14ac:dyDescent="0.2">
      <c r="A291" s="8"/>
      <c r="B291" s="8"/>
      <c r="C291" s="8"/>
      <c r="D291" s="9"/>
      <c r="E291" s="10"/>
      <c r="F291" s="9"/>
      <c r="G291" s="8"/>
      <c r="H291" s="11" t="str">
        <f>IF(AND(OR(C286="TC",C286="MT"),F291&lt;&gt;""),IF(OR(F291="Normal",F291="Compartido"),G291*1,IF(F291="dirigido",G291*0.5,IF(F291="laboratorio",G291*0.5,0))),"")</f>
        <v/>
      </c>
      <c r="I291" s="11" t="str">
        <f>IF(AND(OR(C286="TC",C286="MT"),F291&lt;&gt;""),IF(AND(F291="Compartido",G291&gt;=1),1,IF(G291&gt;=1,2,0)),"")</f>
        <v/>
      </c>
    </row>
    <row r="292" spans="1:9" x14ac:dyDescent="0.2">
      <c r="A292" s="8"/>
      <c r="B292" s="8"/>
      <c r="C292" s="8"/>
      <c r="D292" s="9"/>
      <c r="E292" s="10"/>
      <c r="F292" s="9"/>
      <c r="G292" s="8"/>
      <c r="H292" s="11" t="str">
        <f>IF(AND(OR(C286="TC",C286="MT"),F292&lt;&gt;""),IF(OR(F292="Normal",F292="Compartido"),G292*1,IF(F292="dirigido",G292*0.5,IF(F292="laboratorio",G292*0.5,0))),"")</f>
        <v/>
      </c>
      <c r="I292" s="11" t="str">
        <f>IF(AND(OR(C286="TC",C286="MT"),F292&lt;&gt;""),IF(AND(F292="Compartido",G292&gt;=1),1,IF(G292&gt;=1,2,0)),"")</f>
        <v/>
      </c>
    </row>
    <row r="293" spans="1:9" x14ac:dyDescent="0.2">
      <c r="A293" s="8"/>
      <c r="B293" s="8"/>
      <c r="C293" s="8"/>
      <c r="D293" s="9"/>
      <c r="E293" s="10"/>
      <c r="F293" s="9"/>
      <c r="G293" s="8"/>
      <c r="H293" s="11" t="str">
        <f>IF(AND(OR(C286="TC",C286="MT"),F293&lt;&gt;""),IF(OR(F293="Normal",F293="Compartido"),G293*1,IF(F293="dirigido",G293*0.5,IF(F293="laboratorio",G293*0.5,0))),"")</f>
        <v/>
      </c>
      <c r="I293" s="11" t="str">
        <f>IF(AND(OR(C286="TC",C286="MT"),F293&lt;&gt;""),IF(AND(F293="Compartido",G293&gt;=1),1,IF(G293&gt;=1,2,0)),"")</f>
        <v/>
      </c>
    </row>
    <row r="294" spans="1:9" x14ac:dyDescent="0.2">
      <c r="A294" s="8"/>
      <c r="B294" s="8"/>
      <c r="C294" s="8"/>
      <c r="D294" s="9"/>
      <c r="E294" s="10"/>
      <c r="F294" s="9"/>
      <c r="G294" s="8"/>
      <c r="H294" s="11" t="str">
        <f>IF(AND(OR(C286="TC",C286="MT"),F294&lt;&gt;""),IF(OR(F294="Normal",F294="Compartido"),G294*1,IF(F294="dirigido",G294*0.5,IF(F294="laboratorio",G294*0.5,0))),"")</f>
        <v/>
      </c>
      <c r="I294" s="11" t="str">
        <f>IF(AND(OR(C286="TC",C286="MT"),F294&lt;&gt;""),IF(AND(F294="Compartido",G294&gt;=1),1,IF(G294&gt;=1,2,0)),"")</f>
        <v/>
      </c>
    </row>
    <row r="295" spans="1:9" x14ac:dyDescent="0.2">
      <c r="A295" s="8"/>
      <c r="B295" s="8"/>
      <c r="C295" s="8"/>
      <c r="D295" s="9"/>
      <c r="E295" s="10"/>
      <c r="F295" s="9"/>
      <c r="G295" s="8"/>
      <c r="H295" s="11" t="str">
        <f>IF(AND(OR(C286="TC",C286="MT"),F295&lt;&gt;""),IF(OR(F295="Normal",F295="Compartido"),G295*1,IF(F295="dirigido",G295*0.5,IF(F295="laboratorio",G295*0.5,0))),"")</f>
        <v/>
      </c>
      <c r="I295" s="11" t="str">
        <f>IF(AND(OR(C286="TC",C286="MT"),F295&lt;&gt;""),IF(AND(F295="Compartido",G295&gt;=1),1,IF(G295&gt;=1,2,0)),"")</f>
        <v/>
      </c>
    </row>
    <row r="296" spans="1:9" x14ac:dyDescent="0.2">
      <c r="A296" s="8"/>
      <c r="B296" s="8"/>
      <c r="C296" s="8"/>
      <c r="D296" s="9"/>
      <c r="E296" s="10"/>
      <c r="F296" s="9"/>
      <c r="G296" s="8"/>
      <c r="H296" s="11" t="str">
        <f>IF(AND(OR(C286="TC",C286="MT"),F296&lt;&gt;""),IF(OR(F296="Normal",F296="Compartido"),G296*1,IF(F296="dirigido",G296*0.5,IF(F296="laboratorio",G296*0.5,0))),"")</f>
        <v/>
      </c>
      <c r="I296" s="11" t="str">
        <f>IF(AND(OR(C286="TC",C286="MT"),F296&lt;&gt;""),IF(AND(F296="Compartido",G296&gt;=1),1,IF(G296&gt;=1,2,0)),"")</f>
        <v/>
      </c>
    </row>
    <row r="297" spans="1:9" x14ac:dyDescent="0.2">
      <c r="A297" s="8"/>
      <c r="B297" s="8"/>
      <c r="C297" s="8"/>
      <c r="D297" s="9"/>
      <c r="E297" s="10"/>
      <c r="F297" s="9"/>
      <c r="G297" s="8"/>
      <c r="H297" s="11" t="str">
        <f>IF(AND(OR(C286="TC",C286="MT"),F297&lt;&gt;""),IF(OR(F297="Normal",F297="Compartido"),G297*1,IF(F297="dirigido",G297*0.5,IF(F297="laboratorio",G297*0.5,0))),"")</f>
        <v/>
      </c>
      <c r="I297" s="11" t="str">
        <f>IF(AND(OR(C286="TC",C286="MT"),F297&lt;&gt;""),IF(AND(F297="Compartido",G297&gt;=1),1,IF(G297&gt;=1,2,0)),"")</f>
        <v/>
      </c>
    </row>
    <row r="298" spans="1:9" x14ac:dyDescent="0.2">
      <c r="A298" s="8"/>
      <c r="B298" s="8"/>
      <c r="C298" s="8"/>
      <c r="D298" s="9"/>
      <c r="E298" s="10"/>
      <c r="F298" s="9"/>
      <c r="G298" s="19"/>
      <c r="H298" s="11" t="str">
        <f>IF(AND(OR(C286="TC",C286="MT"),F298&lt;&gt;""),IF(OR(F298="Normal",F298="Compartido"),G298*1,IF(F298="dirigido",G298*0.5,IF(F298="laboratorio",G298*0.5,0))),"")</f>
        <v/>
      </c>
      <c r="I298" s="11" t="str">
        <f>IF(AND(OR(C286="TC",C286="MT"),F298&lt;&gt;""),IF(AND(F298="Compartido",G298&gt;=1),1,IF(G298&gt;=1,2,0)),"")</f>
        <v/>
      </c>
    </row>
    <row r="299" spans="1:9" x14ac:dyDescent="0.2">
      <c r="A299" s="62" t="s">
        <v>14</v>
      </c>
      <c r="B299" s="62"/>
      <c r="C299" s="62"/>
      <c r="D299" s="62"/>
      <c r="E299" s="62"/>
      <c r="F299" s="63"/>
      <c r="G299" s="20">
        <f>SUM(G289:G298)</f>
        <v>0</v>
      </c>
      <c r="H299" s="20">
        <f>SUM(H289:H298)</f>
        <v>0</v>
      </c>
      <c r="I299" s="20">
        <f>SUM(I289:I298)</f>
        <v>0</v>
      </c>
    </row>
    <row r="300" spans="1:9" x14ac:dyDescent="0.2">
      <c r="A300" s="64" t="s">
        <v>15</v>
      </c>
      <c r="B300" s="64"/>
      <c r="C300" s="64"/>
      <c r="D300" s="64"/>
      <c r="E300" s="64"/>
      <c r="F300" s="65"/>
      <c r="G300" s="21">
        <f>G299*E286</f>
        <v>0</v>
      </c>
      <c r="H300" s="21">
        <f>H299*E286</f>
        <v>0</v>
      </c>
      <c r="I300" s="21">
        <f>I299*E286</f>
        <v>0</v>
      </c>
    </row>
    <row r="301" spans="1:9" x14ac:dyDescent="0.2">
      <c r="A301" s="50" t="str">
        <f>"OTRAS ACTIVIDADES "&amp;A286&amp;" "&amp;B286</f>
        <v xml:space="preserve">OTRAS ACTIVIDADES  </v>
      </c>
      <c r="B301" s="50"/>
      <c r="C301" s="50"/>
      <c r="D301" s="50"/>
      <c r="E301" s="50"/>
      <c r="F301" s="50"/>
      <c r="G301" s="51"/>
      <c r="H301" s="51"/>
      <c r="I301" s="51"/>
    </row>
    <row r="302" spans="1:9" x14ac:dyDescent="0.2">
      <c r="A302" s="15" t="s">
        <v>19</v>
      </c>
      <c r="B302" s="53" t="s">
        <v>20</v>
      </c>
      <c r="C302" s="54"/>
      <c r="D302" s="55"/>
      <c r="E302" s="23" t="s">
        <v>21</v>
      </c>
      <c r="F302" s="56" t="s">
        <v>31</v>
      </c>
      <c r="G302" s="57"/>
      <c r="H302" s="53" t="s">
        <v>32</v>
      </c>
      <c r="I302" s="55"/>
    </row>
    <row r="303" spans="1:9" x14ac:dyDescent="0.2">
      <c r="A303" s="18"/>
      <c r="B303" s="34"/>
      <c r="C303" s="35"/>
      <c r="D303" s="36"/>
      <c r="E303" s="24"/>
      <c r="F303" s="37">
        <f>E303*E286</f>
        <v>0</v>
      </c>
      <c r="G303" s="37"/>
      <c r="H303" s="38">
        <f>IF(OR(C286="TC",C286="MT"),E303*0.4,IF(OR(C286="TCO",C286="MTO"),E303*0.6,0))</f>
        <v>0</v>
      </c>
      <c r="I303" s="39"/>
    </row>
    <row r="304" spans="1:9" x14ac:dyDescent="0.2">
      <c r="A304" s="18"/>
      <c r="B304" s="34"/>
      <c r="C304" s="35"/>
      <c r="D304" s="36"/>
      <c r="E304" s="24"/>
      <c r="F304" s="37">
        <f>E304*E286</f>
        <v>0</v>
      </c>
      <c r="G304" s="37"/>
      <c r="H304" s="38">
        <f>IF(C286="TC",E304*0.4,IF(C286="TCO",E304*0.6,0))</f>
        <v>0</v>
      </c>
      <c r="I304" s="39"/>
    </row>
    <row r="305" spans="1:9" x14ac:dyDescent="0.2">
      <c r="A305" s="18"/>
      <c r="B305" s="34"/>
      <c r="C305" s="35"/>
      <c r="D305" s="36"/>
      <c r="E305" s="24"/>
      <c r="F305" s="37">
        <f>E305*E286</f>
        <v>0</v>
      </c>
      <c r="G305" s="37"/>
      <c r="H305" s="38">
        <f>IF(C286="TC",E305*0.4,IF(C286="TCO",E305*0.6,0))</f>
        <v>0</v>
      </c>
      <c r="I305" s="39"/>
    </row>
    <row r="306" spans="1:9" x14ac:dyDescent="0.2">
      <c r="A306" s="18"/>
      <c r="B306" s="34"/>
      <c r="C306" s="35"/>
      <c r="D306" s="36"/>
      <c r="E306" s="24"/>
      <c r="F306" s="37">
        <f>E306*E286</f>
        <v>0</v>
      </c>
      <c r="G306" s="37"/>
      <c r="H306" s="38">
        <f>IF(C286="TC",E306*0.4,IF(C286="TCO",E306*0.6,0))</f>
        <v>0</v>
      </c>
      <c r="I306" s="39"/>
    </row>
    <row r="307" spans="1:9" x14ac:dyDescent="0.2">
      <c r="A307" s="18"/>
      <c r="B307" s="34"/>
      <c r="C307" s="35"/>
      <c r="D307" s="36"/>
      <c r="E307" s="24"/>
      <c r="F307" s="37">
        <f>E307*E286</f>
        <v>0</v>
      </c>
      <c r="G307" s="37"/>
      <c r="H307" s="38">
        <f>IF(C286="TC",E307*0.4,IF(C286="TCO",E307*0.6,0))</f>
        <v>0</v>
      </c>
      <c r="I307" s="39"/>
    </row>
    <row r="308" spans="1:9" x14ac:dyDescent="0.2">
      <c r="A308" s="43" t="s">
        <v>34</v>
      </c>
      <c r="B308" s="44"/>
      <c r="C308" s="44"/>
      <c r="D308" s="45"/>
      <c r="E308" s="25">
        <f>SUM(E303:E307)</f>
        <v>0</v>
      </c>
      <c r="F308" s="46">
        <f>SUM(F303:G307)</f>
        <v>0</v>
      </c>
      <c r="G308" s="47"/>
      <c r="H308" s="48">
        <f>SUM(H303:I307)</f>
        <v>0</v>
      </c>
      <c r="I308" s="48"/>
    </row>
    <row r="309" spans="1:9" x14ac:dyDescent="0.2">
      <c r="A309" s="49" t="s">
        <v>41</v>
      </c>
      <c r="B309" s="49"/>
      <c r="C309" s="49"/>
      <c r="D309" s="49"/>
      <c r="E309" s="49"/>
      <c r="F309" s="49"/>
      <c r="G309" s="28">
        <f>IF(AND(C286="TC",I309&gt;=8),I309,IF(AND(C286="TC",I309&lt;8),8,IF(I309&gt;=0,I309,0)))</f>
        <v>0</v>
      </c>
      <c r="H309" s="26"/>
      <c r="I309" s="27">
        <f>IF(C286="TC",16-H308,IF(C286="MT",8-H308,IF(C286="TCO",24-H308,IF(C286="MTO",12-H308,0))))</f>
        <v>0</v>
      </c>
    </row>
    <row r="310" spans="1:9" x14ac:dyDescent="0.2">
      <c r="A310" s="1" t="s">
        <v>38</v>
      </c>
      <c r="B310" s="1"/>
      <c r="C310" s="1"/>
      <c r="D310" s="1"/>
      <c r="E310" s="1"/>
      <c r="F310" s="1"/>
      <c r="G310" s="1"/>
      <c r="H310" s="1"/>
      <c r="I310" s="1"/>
    </row>
    <row r="312" spans="1:9" x14ac:dyDescent="0.2">
      <c r="A312" s="52" t="s">
        <v>0</v>
      </c>
      <c r="B312" s="52"/>
      <c r="C312" s="52"/>
      <c r="D312" s="52"/>
      <c r="E312" s="52"/>
      <c r="F312" s="4"/>
      <c r="G312" s="40" t="str">
        <f>IF(OR(C314="TCO",C314="MTO",C314="HC"),"DATOS VINCULACION","NO DILIGENCIAR")</f>
        <v>NO DILIGENCIAR</v>
      </c>
      <c r="H312" s="41"/>
      <c r="I312" s="42"/>
    </row>
    <row r="313" spans="1:9" x14ac:dyDescent="0.2">
      <c r="A313" s="16" t="s">
        <v>1</v>
      </c>
      <c r="B313" s="16" t="s">
        <v>2</v>
      </c>
      <c r="C313" s="16" t="s">
        <v>3</v>
      </c>
      <c r="D313" s="16" t="s">
        <v>4</v>
      </c>
      <c r="E313" s="16" t="s">
        <v>18</v>
      </c>
      <c r="F313" s="4"/>
      <c r="G313" s="40" t="s">
        <v>33</v>
      </c>
      <c r="H313" s="41"/>
      <c r="I313" s="42"/>
    </row>
    <row r="314" spans="1:9" x14ac:dyDescent="0.2">
      <c r="A314" s="12"/>
      <c r="B314" s="12"/>
      <c r="C314" s="12"/>
      <c r="D314" s="13">
        <f>IF(OR(C314="TC",C314="MT"),G328+H328+I328+F336,G328+(H336*E314))</f>
        <v>0</v>
      </c>
      <c r="E314" s="13"/>
      <c r="F314" s="3"/>
      <c r="G314" s="58"/>
      <c r="H314" s="59"/>
      <c r="I314" s="60"/>
    </row>
    <row r="315" spans="1:9" x14ac:dyDescent="0.2">
      <c r="A315" s="61" t="s">
        <v>5</v>
      </c>
      <c r="B315" s="61"/>
      <c r="C315" s="61"/>
      <c r="D315" s="61"/>
      <c r="E315" s="61"/>
      <c r="F315" s="61"/>
      <c r="G315" s="61"/>
      <c r="H315" s="61"/>
      <c r="I315" s="61"/>
    </row>
    <row r="316" spans="1:9" ht="38.25" x14ac:dyDescent="0.2">
      <c r="A316" s="5" t="s">
        <v>6</v>
      </c>
      <c r="B316" s="5" t="s">
        <v>7</v>
      </c>
      <c r="C316" s="5" t="s">
        <v>8</v>
      </c>
      <c r="D316" s="6" t="s">
        <v>9</v>
      </c>
      <c r="E316" s="6" t="s">
        <v>30</v>
      </c>
      <c r="F316" s="7" t="s">
        <v>10</v>
      </c>
      <c r="G316" s="7" t="s">
        <v>11</v>
      </c>
      <c r="H316" s="7" t="s">
        <v>12</v>
      </c>
      <c r="I316" s="7" t="s">
        <v>13</v>
      </c>
    </row>
    <row r="317" spans="1:9" x14ac:dyDescent="0.2">
      <c r="A317" s="8"/>
      <c r="B317" s="8"/>
      <c r="C317" s="8"/>
      <c r="D317" s="9"/>
      <c r="E317" s="10"/>
      <c r="F317" s="9"/>
      <c r="G317" s="8"/>
      <c r="H317" s="11" t="str">
        <f>IF(AND(OR(C314="TC",C314="MT"),F317&lt;&gt;""),IF(OR(F317="Normal",F317="Compartido"),G317*1,IF(F317="dirigido",G317*0.5,IF(F317="laboratorio",G317*0.5,0))),"")</f>
        <v/>
      </c>
      <c r="I317" s="11" t="str">
        <f>IF(AND(OR(C314="TC",C314="MT"),F317&lt;&gt;""),IF(AND(F317="Compartido",G317&gt;=1),1,IF(G317&gt;=1,2,0)),"")</f>
        <v/>
      </c>
    </row>
    <row r="318" spans="1:9" x14ac:dyDescent="0.2">
      <c r="A318" s="8"/>
      <c r="B318" s="8"/>
      <c r="C318" s="8"/>
      <c r="D318" s="9"/>
      <c r="E318" s="10"/>
      <c r="F318" s="9"/>
      <c r="G318" s="8"/>
      <c r="H318" s="11" t="str">
        <f>IF(AND(OR(C314="TC",C314="MT"),F318&lt;&gt;""),IF(OR(F318="Normal",F318="Compartido"),G318*1,IF(F318="dirigido",G318*0.5,IF(F318="laboratorio",G318*0.5,0))),"")</f>
        <v/>
      </c>
      <c r="I318" s="11" t="str">
        <f>IF(AND(OR(C314="TC",C314="MT"),F318&lt;&gt;""),IF(AND(F318="Compartido",G318&gt;=1),1,IF(G318&gt;=1,2,0)),"")</f>
        <v/>
      </c>
    </row>
    <row r="319" spans="1:9" x14ac:dyDescent="0.2">
      <c r="A319" s="8"/>
      <c r="B319" s="8"/>
      <c r="C319" s="8"/>
      <c r="D319" s="9"/>
      <c r="E319" s="10"/>
      <c r="F319" s="9"/>
      <c r="G319" s="8"/>
      <c r="H319" s="11" t="str">
        <f>IF(AND(OR(C314="TC",C314="MT"),F319&lt;&gt;""),IF(OR(F319="Normal",F319="Compartido"),G319*1,IF(F319="dirigido",G319*0.5,IF(F319="laboratorio",G319*0.5,0))),"")</f>
        <v/>
      </c>
      <c r="I319" s="11" t="str">
        <f>IF(AND(OR(C314="TC",C314="MT"),F319&lt;&gt;""),IF(AND(F319="Compartido",G319&gt;=1),1,IF(G319&gt;=1,2,0)),"")</f>
        <v/>
      </c>
    </row>
    <row r="320" spans="1:9" x14ac:dyDescent="0.2">
      <c r="A320" s="8"/>
      <c r="B320" s="8"/>
      <c r="C320" s="8"/>
      <c r="D320" s="9"/>
      <c r="E320" s="10"/>
      <c r="F320" s="9"/>
      <c r="G320" s="8"/>
      <c r="H320" s="11" t="str">
        <f>IF(AND(OR(C314="TC",C314="MT"),F320&lt;&gt;""),IF(OR(F320="Normal",F320="Compartido"),G320*1,IF(F320="dirigido",G320*0.5,IF(F320="laboratorio",G320*0.5,0))),"")</f>
        <v/>
      </c>
      <c r="I320" s="11" t="str">
        <f>IF(AND(OR(C314="TC",C314="MT"),F320&lt;&gt;""),IF(AND(F320="Compartido",G320&gt;=1),1,IF(G320&gt;=1,2,0)),"")</f>
        <v/>
      </c>
    </row>
    <row r="321" spans="1:9" x14ac:dyDescent="0.2">
      <c r="A321" s="8"/>
      <c r="B321" s="8"/>
      <c r="C321" s="8"/>
      <c r="D321" s="9"/>
      <c r="E321" s="10"/>
      <c r="F321" s="9"/>
      <c r="G321" s="8"/>
      <c r="H321" s="11" t="str">
        <f>IF(AND(OR(C314="TC",C314="MT"),F321&lt;&gt;""),IF(OR(F321="Normal",F321="Compartido"),G321*1,IF(F321="dirigido",G321*0.5,IF(F321="laboratorio",G321*0.5,0))),"")</f>
        <v/>
      </c>
      <c r="I321" s="11" t="str">
        <f>IF(AND(OR(C314="TC",C314="MT"),F321&lt;&gt;""),IF(AND(F321="Compartido",G321&gt;=1),1,IF(G321&gt;=1,2,0)),"")</f>
        <v/>
      </c>
    </row>
    <row r="322" spans="1:9" x14ac:dyDescent="0.2">
      <c r="A322" s="8"/>
      <c r="B322" s="8"/>
      <c r="C322" s="8"/>
      <c r="D322" s="9"/>
      <c r="E322" s="10"/>
      <c r="F322" s="9"/>
      <c r="G322" s="8"/>
      <c r="H322" s="11" t="str">
        <f>IF(AND(OR(C314="TC",C314="MT"),F322&lt;&gt;""),IF(OR(F322="Normal",F322="Compartido"),G322*1,IF(F322="dirigido",G322*0.5,IF(F322="laboratorio",G322*0.5,0))),"")</f>
        <v/>
      </c>
      <c r="I322" s="11" t="str">
        <f>IF(AND(OR(C314="TC",C314="MT"),F322&lt;&gt;""),IF(AND(F322="Compartido",G322&gt;=1),1,IF(G322&gt;=1,2,0)),"")</f>
        <v/>
      </c>
    </row>
    <row r="323" spans="1:9" x14ac:dyDescent="0.2">
      <c r="A323" s="8"/>
      <c r="B323" s="8"/>
      <c r="C323" s="8"/>
      <c r="D323" s="9"/>
      <c r="E323" s="10"/>
      <c r="F323" s="9"/>
      <c r="G323" s="8"/>
      <c r="H323" s="11" t="str">
        <f>IF(AND(OR(C314="TC",C314="MT"),F323&lt;&gt;""),IF(OR(F323="Normal",F323="Compartido"),G323*1,IF(F323="dirigido",G323*0.5,IF(F323="laboratorio",G323*0.5,0))),"")</f>
        <v/>
      </c>
      <c r="I323" s="11" t="str">
        <f>IF(AND(OR(C314="TC",C314="MT"),F323&lt;&gt;""),IF(AND(F323="Compartido",G323&gt;=1),1,IF(G323&gt;=1,2,0)),"")</f>
        <v/>
      </c>
    </row>
    <row r="324" spans="1:9" x14ac:dyDescent="0.2">
      <c r="A324" s="8"/>
      <c r="B324" s="8"/>
      <c r="C324" s="8"/>
      <c r="D324" s="9"/>
      <c r="E324" s="10"/>
      <c r="F324" s="9"/>
      <c r="G324" s="8"/>
      <c r="H324" s="11" t="str">
        <f>IF(AND(OR(C314="TC",C314="MT"),F324&lt;&gt;""),IF(OR(F324="Normal",F324="Compartido"),G324*1,IF(F324="dirigido",G324*0.5,IF(F324="laboratorio",G324*0.5,0))),"")</f>
        <v/>
      </c>
      <c r="I324" s="11" t="str">
        <f>IF(AND(OR(C314="TC",C314="MT"),F324&lt;&gt;""),IF(AND(F324="Compartido",G324&gt;=1),1,IF(G324&gt;=1,2,0)),"")</f>
        <v/>
      </c>
    </row>
    <row r="325" spans="1:9" x14ac:dyDescent="0.2">
      <c r="A325" s="8"/>
      <c r="B325" s="8"/>
      <c r="C325" s="8"/>
      <c r="D325" s="9"/>
      <c r="E325" s="10"/>
      <c r="F325" s="9"/>
      <c r="G325" s="8"/>
      <c r="H325" s="11" t="str">
        <f>IF(AND(OR(C314="TC",C314="MT"),F325&lt;&gt;""),IF(OR(F325="Normal",F325="Compartido"),G325*1,IF(F325="dirigido",G325*0.5,IF(F325="laboratorio",G325*0.5,0))),"")</f>
        <v/>
      </c>
      <c r="I325" s="11" t="str">
        <f>IF(AND(OR(C314="TC",C314="MT"),F325&lt;&gt;""),IF(AND(F325="Compartido",G325&gt;=1),1,IF(G325&gt;=1,2,0)),"")</f>
        <v/>
      </c>
    </row>
    <row r="326" spans="1:9" x14ac:dyDescent="0.2">
      <c r="A326" s="8"/>
      <c r="B326" s="8"/>
      <c r="C326" s="8"/>
      <c r="D326" s="9"/>
      <c r="E326" s="10"/>
      <c r="F326" s="9"/>
      <c r="G326" s="19"/>
      <c r="H326" s="11" t="str">
        <f>IF(AND(OR(C314="TC",C314="MT"),F326&lt;&gt;""),IF(OR(F326="Normal",F326="Compartido"),G326*1,IF(F326="dirigido",G326*0.5,IF(F326="laboratorio",G326*0.5,0))),"")</f>
        <v/>
      </c>
      <c r="I326" s="11" t="str">
        <f>IF(AND(OR(C314="TC",C314="MT"),F326&lt;&gt;""),IF(AND(F326="Compartido",G326&gt;=1),1,IF(G326&gt;=1,2,0)),"")</f>
        <v/>
      </c>
    </row>
    <row r="327" spans="1:9" x14ac:dyDescent="0.2">
      <c r="A327" s="62" t="s">
        <v>14</v>
      </c>
      <c r="B327" s="62"/>
      <c r="C327" s="62"/>
      <c r="D327" s="62"/>
      <c r="E327" s="62"/>
      <c r="F327" s="63"/>
      <c r="G327" s="20">
        <f>SUM(G317:G326)</f>
        <v>0</v>
      </c>
      <c r="H327" s="20">
        <f>SUM(H317:H326)</f>
        <v>0</v>
      </c>
      <c r="I327" s="20">
        <f>SUM(I317:I326)</f>
        <v>0</v>
      </c>
    </row>
    <row r="328" spans="1:9" x14ac:dyDescent="0.2">
      <c r="A328" s="64" t="s">
        <v>15</v>
      </c>
      <c r="B328" s="64"/>
      <c r="C328" s="64"/>
      <c r="D328" s="64"/>
      <c r="E328" s="64"/>
      <c r="F328" s="65"/>
      <c r="G328" s="21">
        <f>G327*E314</f>
        <v>0</v>
      </c>
      <c r="H328" s="21">
        <f>H327*E314</f>
        <v>0</v>
      </c>
      <c r="I328" s="21">
        <f>I327*E314</f>
        <v>0</v>
      </c>
    </row>
    <row r="329" spans="1:9" x14ac:dyDescent="0.2">
      <c r="A329" s="50" t="str">
        <f>"OTRAS ACTIVIDADES "&amp;A314&amp;" "&amp;B314</f>
        <v xml:space="preserve">OTRAS ACTIVIDADES  </v>
      </c>
      <c r="B329" s="50"/>
      <c r="C329" s="50"/>
      <c r="D329" s="50"/>
      <c r="E329" s="50"/>
      <c r="F329" s="50"/>
      <c r="G329" s="51"/>
      <c r="H329" s="51"/>
      <c r="I329" s="51"/>
    </row>
    <row r="330" spans="1:9" x14ac:dyDescent="0.2">
      <c r="A330" s="15" t="s">
        <v>19</v>
      </c>
      <c r="B330" s="53" t="s">
        <v>20</v>
      </c>
      <c r="C330" s="54"/>
      <c r="D330" s="55"/>
      <c r="E330" s="23" t="s">
        <v>21</v>
      </c>
      <c r="F330" s="56" t="s">
        <v>31</v>
      </c>
      <c r="G330" s="57"/>
      <c r="H330" s="53" t="s">
        <v>32</v>
      </c>
      <c r="I330" s="55"/>
    </row>
    <row r="331" spans="1:9" x14ac:dyDescent="0.2">
      <c r="A331" s="18"/>
      <c r="B331" s="34"/>
      <c r="C331" s="35"/>
      <c r="D331" s="36"/>
      <c r="E331" s="24"/>
      <c r="F331" s="37">
        <f>E331*E314</f>
        <v>0</v>
      </c>
      <c r="G331" s="37"/>
      <c r="H331" s="38">
        <f>IF(OR(C314="TC",C314="MT"),E331*0.4,IF(OR(C314="TCO",C314="MTO"),E331*0.6,0))</f>
        <v>0</v>
      </c>
      <c r="I331" s="39"/>
    </row>
    <row r="332" spans="1:9" x14ac:dyDescent="0.2">
      <c r="A332" s="18"/>
      <c r="B332" s="34"/>
      <c r="C332" s="35"/>
      <c r="D332" s="36"/>
      <c r="E332" s="24"/>
      <c r="F332" s="37">
        <f>E332*E314</f>
        <v>0</v>
      </c>
      <c r="G332" s="37"/>
      <c r="H332" s="38">
        <f>IF(C314="TC",E332*0.4,IF(C314="TCO",E332*0.6,0))</f>
        <v>0</v>
      </c>
      <c r="I332" s="39"/>
    </row>
    <row r="333" spans="1:9" x14ac:dyDescent="0.2">
      <c r="A333" s="18"/>
      <c r="B333" s="34"/>
      <c r="C333" s="35"/>
      <c r="D333" s="36"/>
      <c r="E333" s="24"/>
      <c r="F333" s="37">
        <f>E333*E314</f>
        <v>0</v>
      </c>
      <c r="G333" s="37"/>
      <c r="H333" s="38">
        <f>IF(C314="TC",E333*0.4,IF(C314="TCO",E333*0.6,0))</f>
        <v>0</v>
      </c>
      <c r="I333" s="39"/>
    </row>
    <row r="334" spans="1:9" x14ac:dyDescent="0.2">
      <c r="A334" s="18"/>
      <c r="B334" s="34"/>
      <c r="C334" s="35"/>
      <c r="D334" s="36"/>
      <c r="E334" s="24"/>
      <c r="F334" s="37">
        <f>E334*E314</f>
        <v>0</v>
      </c>
      <c r="G334" s="37"/>
      <c r="H334" s="38">
        <f>IF(C314="TC",E334*0.4,IF(C314="TCO",E334*0.6,0))</f>
        <v>0</v>
      </c>
      <c r="I334" s="39"/>
    </row>
    <row r="335" spans="1:9" x14ac:dyDescent="0.2">
      <c r="A335" s="18"/>
      <c r="B335" s="34"/>
      <c r="C335" s="35"/>
      <c r="D335" s="36"/>
      <c r="E335" s="24"/>
      <c r="F335" s="37">
        <f>E335*E314</f>
        <v>0</v>
      </c>
      <c r="G335" s="37"/>
      <c r="H335" s="38">
        <f>IF(C314="TC",E335*0.4,IF(C314="TCO",E335*0.6,0))</f>
        <v>0</v>
      </c>
      <c r="I335" s="39"/>
    </row>
    <row r="336" spans="1:9" x14ac:dyDescent="0.2">
      <c r="A336" s="43" t="s">
        <v>34</v>
      </c>
      <c r="B336" s="44"/>
      <c r="C336" s="44"/>
      <c r="D336" s="45"/>
      <c r="E336" s="25">
        <f>SUM(E331:E335)</f>
        <v>0</v>
      </c>
      <c r="F336" s="46">
        <f>SUM(F331:G335)</f>
        <v>0</v>
      </c>
      <c r="G336" s="47"/>
      <c r="H336" s="48">
        <f>SUM(H331:I335)</f>
        <v>0</v>
      </c>
      <c r="I336" s="48"/>
    </row>
    <row r="337" spans="1:9" x14ac:dyDescent="0.2">
      <c r="A337" s="49" t="s">
        <v>41</v>
      </c>
      <c r="B337" s="49"/>
      <c r="C337" s="49"/>
      <c r="D337" s="49"/>
      <c r="E337" s="49"/>
      <c r="F337" s="49"/>
      <c r="G337" s="28">
        <f>IF(AND(C314="TC",I337&gt;=8),I337,IF(AND(C314="TC",I337&lt;8),8,IF(I337&gt;=0,I337,0)))</f>
        <v>0</v>
      </c>
      <c r="H337" s="26"/>
      <c r="I337" s="27">
        <f>IF(C314="TC",16-H336,IF(C314="MT",8-H336,IF(C314="TCO",24-H336,IF(C314="MTO",12-H336,0))))</f>
        <v>0</v>
      </c>
    </row>
    <row r="338" spans="1:9" x14ac:dyDescent="0.2">
      <c r="A338" s="1" t="s">
        <v>38</v>
      </c>
      <c r="B338" s="1"/>
      <c r="C338" s="1"/>
      <c r="D338" s="1"/>
      <c r="E338" s="1"/>
      <c r="F338" s="1"/>
      <c r="G338" s="1"/>
      <c r="H338" s="1"/>
      <c r="I338" s="1"/>
    </row>
    <row r="340" spans="1:9" x14ac:dyDescent="0.2">
      <c r="A340" s="52" t="s">
        <v>0</v>
      </c>
      <c r="B340" s="52"/>
      <c r="C340" s="52"/>
      <c r="D340" s="52"/>
      <c r="E340" s="52"/>
      <c r="F340" s="4"/>
      <c r="G340" s="40" t="str">
        <f>IF(OR(C342="TCO",C342="MTO",C342="HC"),"DATOS VINCULACION","NO DILIGENCIAR")</f>
        <v>NO DILIGENCIAR</v>
      </c>
      <c r="H340" s="41"/>
      <c r="I340" s="42"/>
    </row>
    <row r="341" spans="1:9" x14ac:dyDescent="0.2">
      <c r="A341" s="16" t="s">
        <v>1</v>
      </c>
      <c r="B341" s="16" t="s">
        <v>2</v>
      </c>
      <c r="C341" s="16" t="s">
        <v>3</v>
      </c>
      <c r="D341" s="16" t="s">
        <v>4</v>
      </c>
      <c r="E341" s="16" t="s">
        <v>18</v>
      </c>
      <c r="F341" s="4"/>
      <c r="G341" s="40" t="s">
        <v>33</v>
      </c>
      <c r="H341" s="41"/>
      <c r="I341" s="42"/>
    </row>
    <row r="342" spans="1:9" x14ac:dyDescent="0.2">
      <c r="A342" s="12"/>
      <c r="B342" s="12"/>
      <c r="C342" s="12"/>
      <c r="D342" s="13">
        <f>IF(OR(C342="TC",C342="MT"),G356+H356+I356+F364,G356+(H364*E342))</f>
        <v>0</v>
      </c>
      <c r="E342" s="13"/>
      <c r="F342" s="3"/>
      <c r="G342" s="58"/>
      <c r="H342" s="59"/>
      <c r="I342" s="60"/>
    </row>
    <row r="343" spans="1:9" x14ac:dyDescent="0.2">
      <c r="A343" s="61" t="s">
        <v>5</v>
      </c>
      <c r="B343" s="61"/>
      <c r="C343" s="61"/>
      <c r="D343" s="61"/>
      <c r="E343" s="61"/>
      <c r="F343" s="61"/>
      <c r="G343" s="61"/>
      <c r="H343" s="61"/>
      <c r="I343" s="61"/>
    </row>
    <row r="344" spans="1:9" ht="38.25" x14ac:dyDescent="0.2">
      <c r="A344" s="5" t="s">
        <v>6</v>
      </c>
      <c r="B344" s="5" t="s">
        <v>7</v>
      </c>
      <c r="C344" s="5" t="s">
        <v>8</v>
      </c>
      <c r="D344" s="6" t="s">
        <v>9</v>
      </c>
      <c r="E344" s="6" t="s">
        <v>30</v>
      </c>
      <c r="F344" s="7" t="s">
        <v>10</v>
      </c>
      <c r="G344" s="7" t="s">
        <v>11</v>
      </c>
      <c r="H344" s="7" t="s">
        <v>12</v>
      </c>
      <c r="I344" s="7" t="s">
        <v>13</v>
      </c>
    </row>
    <row r="345" spans="1:9" x14ac:dyDescent="0.2">
      <c r="A345" s="8"/>
      <c r="B345" s="8"/>
      <c r="C345" s="8"/>
      <c r="D345" s="9"/>
      <c r="E345" s="10"/>
      <c r="F345" s="9"/>
      <c r="G345" s="8"/>
      <c r="H345" s="11" t="str">
        <f>IF(AND(OR(C342="TC",C342="MT"),F345&lt;&gt;""),IF(OR(F345="Normal",F345="Compartido"),G345*1,IF(F345="dirigido",G345*0.5,IF(F345="laboratorio",G345*0.5,0))),"")</f>
        <v/>
      </c>
      <c r="I345" s="11" t="str">
        <f>IF(AND(OR(C342="TC",C342="MT"),F345&lt;&gt;""),IF(AND(F345="Compartido",G345&gt;=1),1,IF(G345&gt;=1,2,0)),"")</f>
        <v/>
      </c>
    </row>
    <row r="346" spans="1:9" x14ac:dyDescent="0.2">
      <c r="A346" s="8"/>
      <c r="B346" s="8"/>
      <c r="C346" s="8"/>
      <c r="D346" s="9"/>
      <c r="E346" s="10"/>
      <c r="F346" s="9"/>
      <c r="G346" s="8"/>
      <c r="H346" s="11" t="str">
        <f>IF(AND(OR(C342="TC",C342="MT"),F346&lt;&gt;""),IF(OR(F346="Normal",F346="Compartido"),G346*1,IF(F346="dirigido",G346*0.5,IF(F346="laboratorio",G346*0.5,0))),"")</f>
        <v/>
      </c>
      <c r="I346" s="11" t="str">
        <f>IF(AND(OR(C342="TC",C342="MT"),F346&lt;&gt;""),IF(AND(F346="Compartido",G346&gt;=1),1,IF(G346&gt;=1,2,0)),"")</f>
        <v/>
      </c>
    </row>
    <row r="347" spans="1:9" x14ac:dyDescent="0.2">
      <c r="A347" s="8"/>
      <c r="B347" s="8"/>
      <c r="C347" s="8"/>
      <c r="D347" s="9"/>
      <c r="E347" s="10"/>
      <c r="F347" s="9"/>
      <c r="G347" s="8"/>
      <c r="H347" s="11" t="str">
        <f>IF(AND(OR(C342="TC",C342="MT"),F347&lt;&gt;""),IF(OR(F347="Normal",F347="Compartido"),G347*1,IF(F347="dirigido",G347*0.5,IF(F347="laboratorio",G347*0.5,0))),"")</f>
        <v/>
      </c>
      <c r="I347" s="11" t="str">
        <f>IF(AND(OR(C342="TC",C342="MT"),F347&lt;&gt;""),IF(AND(F347="Compartido",G347&gt;=1),1,IF(G347&gt;=1,2,0)),"")</f>
        <v/>
      </c>
    </row>
    <row r="348" spans="1:9" x14ac:dyDescent="0.2">
      <c r="A348" s="8"/>
      <c r="B348" s="8"/>
      <c r="C348" s="8"/>
      <c r="D348" s="9"/>
      <c r="E348" s="10"/>
      <c r="F348" s="9"/>
      <c r="G348" s="8"/>
      <c r="H348" s="11" t="str">
        <f>IF(AND(OR(C342="TC",C342="MT"),F348&lt;&gt;""),IF(OR(F348="Normal",F348="Compartido"),G348*1,IF(F348="dirigido",G348*0.5,IF(F348="laboratorio",G348*0.5,0))),"")</f>
        <v/>
      </c>
      <c r="I348" s="11" t="str">
        <f>IF(AND(OR(C342="TC",C342="MT"),F348&lt;&gt;""),IF(AND(F348="Compartido",G348&gt;=1),1,IF(G348&gt;=1,2,0)),"")</f>
        <v/>
      </c>
    </row>
    <row r="349" spans="1:9" x14ac:dyDescent="0.2">
      <c r="A349" s="8"/>
      <c r="B349" s="8"/>
      <c r="C349" s="8"/>
      <c r="D349" s="9"/>
      <c r="E349" s="10"/>
      <c r="F349" s="9"/>
      <c r="G349" s="8"/>
      <c r="H349" s="11" t="str">
        <f>IF(AND(OR(C342="TC",C342="MT"),F349&lt;&gt;""),IF(OR(F349="Normal",F349="Compartido"),G349*1,IF(F349="dirigido",G349*0.5,IF(F349="laboratorio",G349*0.5,0))),"")</f>
        <v/>
      </c>
      <c r="I349" s="11" t="str">
        <f>IF(AND(OR(C342="TC",C342="MT"),F349&lt;&gt;""),IF(AND(F349="Compartido",G349&gt;=1),1,IF(G349&gt;=1,2,0)),"")</f>
        <v/>
      </c>
    </row>
    <row r="350" spans="1:9" x14ac:dyDescent="0.2">
      <c r="A350" s="8"/>
      <c r="B350" s="8"/>
      <c r="C350" s="8"/>
      <c r="D350" s="9"/>
      <c r="E350" s="10"/>
      <c r="F350" s="9"/>
      <c r="G350" s="8"/>
      <c r="H350" s="11" t="str">
        <f>IF(AND(OR(C342="TC",C342="MT"),F350&lt;&gt;""),IF(OR(F350="Normal",F350="Compartido"),G350*1,IF(F350="dirigido",G350*0.5,IF(F350="laboratorio",G350*0.5,0))),"")</f>
        <v/>
      </c>
      <c r="I350" s="11" t="str">
        <f>IF(AND(OR(C342="TC",C342="MT"),F350&lt;&gt;""),IF(AND(F350="Compartido",G350&gt;=1),1,IF(G350&gt;=1,2,0)),"")</f>
        <v/>
      </c>
    </row>
    <row r="351" spans="1:9" x14ac:dyDescent="0.2">
      <c r="A351" s="8"/>
      <c r="B351" s="8"/>
      <c r="C351" s="8"/>
      <c r="D351" s="9"/>
      <c r="E351" s="10"/>
      <c r="F351" s="9"/>
      <c r="G351" s="8"/>
      <c r="H351" s="11" t="str">
        <f>IF(AND(OR(C342="TC",C342="MT"),F351&lt;&gt;""),IF(OR(F351="Normal",F351="Compartido"),G351*1,IF(F351="dirigido",G351*0.5,IF(F351="laboratorio",G351*0.5,0))),"")</f>
        <v/>
      </c>
      <c r="I351" s="11" t="str">
        <f>IF(AND(OR(C342="TC",C342="MT"),F351&lt;&gt;""),IF(AND(F351="Compartido",G351&gt;=1),1,IF(G351&gt;=1,2,0)),"")</f>
        <v/>
      </c>
    </row>
    <row r="352" spans="1:9" x14ac:dyDescent="0.2">
      <c r="A352" s="8"/>
      <c r="B352" s="8"/>
      <c r="C352" s="8"/>
      <c r="D352" s="9"/>
      <c r="E352" s="10"/>
      <c r="F352" s="9"/>
      <c r="G352" s="8"/>
      <c r="H352" s="11" t="str">
        <f>IF(AND(OR(C342="TC",C342="MT"),F352&lt;&gt;""),IF(OR(F352="Normal",F352="Compartido"),G352*1,IF(F352="dirigido",G352*0.5,IF(F352="laboratorio",G352*0.5,0))),"")</f>
        <v/>
      </c>
      <c r="I352" s="11" t="str">
        <f>IF(AND(OR(C342="TC",C342="MT"),F352&lt;&gt;""),IF(AND(F352="Compartido",G352&gt;=1),1,IF(G352&gt;=1,2,0)),"")</f>
        <v/>
      </c>
    </row>
    <row r="353" spans="1:9" x14ac:dyDescent="0.2">
      <c r="A353" s="8"/>
      <c r="B353" s="8"/>
      <c r="C353" s="8"/>
      <c r="D353" s="9"/>
      <c r="E353" s="10"/>
      <c r="F353" s="9"/>
      <c r="G353" s="8"/>
      <c r="H353" s="11" t="str">
        <f>IF(AND(OR(C342="TC",C342="MT"),F353&lt;&gt;""),IF(OR(F353="Normal",F353="Compartido"),G353*1,IF(F353="dirigido",G353*0.5,IF(F353="laboratorio",G353*0.5,0))),"")</f>
        <v/>
      </c>
      <c r="I353" s="11" t="str">
        <f>IF(AND(OR(C342="TC",C342="MT"),F353&lt;&gt;""),IF(AND(F353="Compartido",G353&gt;=1),1,IF(G353&gt;=1,2,0)),"")</f>
        <v/>
      </c>
    </row>
    <row r="354" spans="1:9" x14ac:dyDescent="0.2">
      <c r="A354" s="8"/>
      <c r="B354" s="8"/>
      <c r="C354" s="8"/>
      <c r="D354" s="9"/>
      <c r="E354" s="10"/>
      <c r="F354" s="9"/>
      <c r="G354" s="19"/>
      <c r="H354" s="11" t="str">
        <f>IF(AND(OR(C342="TC",C342="MT"),F354&lt;&gt;""),IF(OR(F354="Normal",F354="Compartido"),G354*1,IF(F354="dirigido",G354*0.5,IF(F354="laboratorio",G354*0.5,0))),"")</f>
        <v/>
      </c>
      <c r="I354" s="11" t="str">
        <f>IF(AND(OR(C342="TC",C342="MT"),F354&lt;&gt;""),IF(AND(F354="Compartido",G354&gt;=1),1,IF(G354&gt;=1,2,0)),"")</f>
        <v/>
      </c>
    </row>
    <row r="355" spans="1:9" x14ac:dyDescent="0.2">
      <c r="A355" s="62" t="s">
        <v>14</v>
      </c>
      <c r="B355" s="62"/>
      <c r="C355" s="62"/>
      <c r="D355" s="62"/>
      <c r="E355" s="62"/>
      <c r="F355" s="63"/>
      <c r="G355" s="20">
        <f>SUM(G345:G354)</f>
        <v>0</v>
      </c>
      <c r="H355" s="20">
        <f>SUM(H345:H354)</f>
        <v>0</v>
      </c>
      <c r="I355" s="20">
        <f>SUM(I345:I354)</f>
        <v>0</v>
      </c>
    </row>
    <row r="356" spans="1:9" x14ac:dyDescent="0.2">
      <c r="A356" s="64" t="s">
        <v>15</v>
      </c>
      <c r="B356" s="64"/>
      <c r="C356" s="64"/>
      <c r="D356" s="64"/>
      <c r="E356" s="64"/>
      <c r="F356" s="65"/>
      <c r="G356" s="21">
        <f>G355*E342</f>
        <v>0</v>
      </c>
      <c r="H356" s="21">
        <f>H355*E342</f>
        <v>0</v>
      </c>
      <c r="I356" s="21">
        <f>I355*E342</f>
        <v>0</v>
      </c>
    </row>
    <row r="357" spans="1:9" x14ac:dyDescent="0.2">
      <c r="A357" s="50" t="str">
        <f>"OTRAS ACTIVIDADES "&amp;A342&amp;" "&amp;B342</f>
        <v xml:space="preserve">OTRAS ACTIVIDADES  </v>
      </c>
      <c r="B357" s="50"/>
      <c r="C357" s="50"/>
      <c r="D357" s="50"/>
      <c r="E357" s="50"/>
      <c r="F357" s="50"/>
      <c r="G357" s="51"/>
      <c r="H357" s="51"/>
      <c r="I357" s="51"/>
    </row>
    <row r="358" spans="1:9" x14ac:dyDescent="0.2">
      <c r="A358" s="15" t="s">
        <v>19</v>
      </c>
      <c r="B358" s="53" t="s">
        <v>20</v>
      </c>
      <c r="C358" s="54"/>
      <c r="D358" s="55"/>
      <c r="E358" s="23" t="s">
        <v>21</v>
      </c>
      <c r="F358" s="56" t="s">
        <v>31</v>
      </c>
      <c r="G358" s="57"/>
      <c r="H358" s="53" t="s">
        <v>32</v>
      </c>
      <c r="I358" s="55"/>
    </row>
    <row r="359" spans="1:9" x14ac:dyDescent="0.2">
      <c r="A359" s="18"/>
      <c r="B359" s="34"/>
      <c r="C359" s="35"/>
      <c r="D359" s="36"/>
      <c r="E359" s="24"/>
      <c r="F359" s="37">
        <f>E359*E342</f>
        <v>0</v>
      </c>
      <c r="G359" s="37"/>
      <c r="H359" s="38">
        <f>IF(OR(C342="TC",C342="MT"),E359*0.4,IF(OR(C342="TCO",C342="MTO"),E359*0.6,0))</f>
        <v>0</v>
      </c>
      <c r="I359" s="39"/>
    </row>
    <row r="360" spans="1:9" x14ac:dyDescent="0.2">
      <c r="A360" s="18"/>
      <c r="B360" s="34"/>
      <c r="C360" s="35"/>
      <c r="D360" s="36"/>
      <c r="E360" s="24"/>
      <c r="F360" s="37">
        <f>E360*E342</f>
        <v>0</v>
      </c>
      <c r="G360" s="37"/>
      <c r="H360" s="38">
        <f>IF(C342="TC",E360*0.4,IF(C342="TCO",E360*0.6,0))</f>
        <v>0</v>
      </c>
      <c r="I360" s="39"/>
    </row>
    <row r="361" spans="1:9" x14ac:dyDescent="0.2">
      <c r="A361" s="18"/>
      <c r="B361" s="34"/>
      <c r="C361" s="35"/>
      <c r="D361" s="36"/>
      <c r="E361" s="24"/>
      <c r="F361" s="37">
        <f>E361*E342</f>
        <v>0</v>
      </c>
      <c r="G361" s="37"/>
      <c r="H361" s="38">
        <f>IF(C342="TC",E361*0.4,IF(C342="TCO",E361*0.6,0))</f>
        <v>0</v>
      </c>
      <c r="I361" s="39"/>
    </row>
    <row r="362" spans="1:9" x14ac:dyDescent="0.2">
      <c r="A362" s="18"/>
      <c r="B362" s="34"/>
      <c r="C362" s="35"/>
      <c r="D362" s="36"/>
      <c r="E362" s="24"/>
      <c r="F362" s="37">
        <f>E362*E342</f>
        <v>0</v>
      </c>
      <c r="G362" s="37"/>
      <c r="H362" s="38">
        <f>IF(C342="TC",E362*0.4,IF(C342="TCO",E362*0.6,0))</f>
        <v>0</v>
      </c>
      <c r="I362" s="39"/>
    </row>
    <row r="363" spans="1:9" x14ac:dyDescent="0.2">
      <c r="A363" s="18"/>
      <c r="B363" s="34"/>
      <c r="C363" s="35"/>
      <c r="D363" s="36"/>
      <c r="E363" s="24"/>
      <c r="F363" s="37">
        <f>E363*E342</f>
        <v>0</v>
      </c>
      <c r="G363" s="37"/>
      <c r="H363" s="38">
        <f>IF(C342="TC",E363*0.4,IF(C342="TCO",E363*0.6,0))</f>
        <v>0</v>
      </c>
      <c r="I363" s="39"/>
    </row>
    <row r="364" spans="1:9" x14ac:dyDescent="0.2">
      <c r="A364" s="43" t="s">
        <v>34</v>
      </c>
      <c r="B364" s="44"/>
      <c r="C364" s="44"/>
      <c r="D364" s="45"/>
      <c r="E364" s="25">
        <f>SUM(E359:E363)</f>
        <v>0</v>
      </c>
      <c r="F364" s="46">
        <f>SUM(F359:G363)</f>
        <v>0</v>
      </c>
      <c r="G364" s="47"/>
      <c r="H364" s="48">
        <f>SUM(H359:I363)</f>
        <v>0</v>
      </c>
      <c r="I364" s="48"/>
    </row>
    <row r="365" spans="1:9" x14ac:dyDescent="0.2">
      <c r="A365" s="49" t="s">
        <v>41</v>
      </c>
      <c r="B365" s="49"/>
      <c r="C365" s="49"/>
      <c r="D365" s="49"/>
      <c r="E365" s="49"/>
      <c r="F365" s="49"/>
      <c r="G365" s="28">
        <f>IF(AND(C342="TC",I365&gt;=8),I365,IF(AND(C342="TC",I365&lt;8),8,IF(I365&gt;=0,I365,0)))</f>
        <v>0</v>
      </c>
      <c r="H365" s="26"/>
      <c r="I365" s="27">
        <f>IF(C342="TC",16-H364,IF(C342="MT",8-H364,IF(C342="TCO",24-H364,IF(C342="MTO",12-H364,0))))</f>
        <v>0</v>
      </c>
    </row>
    <row r="366" spans="1:9" x14ac:dyDescent="0.2">
      <c r="A366" s="1" t="s">
        <v>38</v>
      </c>
      <c r="B366" s="1"/>
      <c r="C366" s="1"/>
      <c r="D366" s="1"/>
      <c r="E366" s="1"/>
      <c r="F366" s="1"/>
      <c r="G366" s="1"/>
      <c r="H366" s="1"/>
      <c r="I366" s="1"/>
    </row>
    <row r="368" spans="1:9" x14ac:dyDescent="0.2">
      <c r="A368" s="52" t="s">
        <v>0</v>
      </c>
      <c r="B368" s="52"/>
      <c r="C368" s="52"/>
      <c r="D368" s="52"/>
      <c r="E368" s="52"/>
      <c r="F368" s="4"/>
      <c r="G368" s="40" t="str">
        <f>IF(OR(C370="TCO",C370="MTO",C370="HC"),"DATOS VINCULACION","NO DILIGENCIAR")</f>
        <v>NO DILIGENCIAR</v>
      </c>
      <c r="H368" s="41"/>
      <c r="I368" s="42"/>
    </row>
    <row r="369" spans="1:9" x14ac:dyDescent="0.2">
      <c r="A369" s="16" t="s">
        <v>1</v>
      </c>
      <c r="B369" s="16" t="s">
        <v>2</v>
      </c>
      <c r="C369" s="16" t="s">
        <v>3</v>
      </c>
      <c r="D369" s="16" t="s">
        <v>4</v>
      </c>
      <c r="E369" s="16" t="s">
        <v>18</v>
      </c>
      <c r="F369" s="4"/>
      <c r="G369" s="40" t="s">
        <v>33</v>
      </c>
      <c r="H369" s="41"/>
      <c r="I369" s="42"/>
    </row>
    <row r="370" spans="1:9" x14ac:dyDescent="0.2">
      <c r="A370" s="12"/>
      <c r="B370" s="12"/>
      <c r="C370" s="12"/>
      <c r="D370" s="13">
        <f>IF(OR(C370="TC",C370="MT"),G384+H384+I384+F392,G384+(H392*E370))</f>
        <v>0</v>
      </c>
      <c r="E370" s="13"/>
      <c r="F370" s="3"/>
      <c r="G370" s="58"/>
      <c r="H370" s="59"/>
      <c r="I370" s="60"/>
    </row>
    <row r="371" spans="1:9" x14ac:dyDescent="0.2">
      <c r="A371" s="61" t="s">
        <v>5</v>
      </c>
      <c r="B371" s="61"/>
      <c r="C371" s="61"/>
      <c r="D371" s="61"/>
      <c r="E371" s="61"/>
      <c r="F371" s="61"/>
      <c r="G371" s="61"/>
      <c r="H371" s="61"/>
      <c r="I371" s="61"/>
    </row>
    <row r="372" spans="1:9" ht="38.25" x14ac:dyDescent="0.2">
      <c r="A372" s="5" t="s">
        <v>6</v>
      </c>
      <c r="B372" s="5" t="s">
        <v>7</v>
      </c>
      <c r="C372" s="5" t="s">
        <v>8</v>
      </c>
      <c r="D372" s="6" t="s">
        <v>9</v>
      </c>
      <c r="E372" s="6" t="s">
        <v>30</v>
      </c>
      <c r="F372" s="7" t="s">
        <v>10</v>
      </c>
      <c r="G372" s="7" t="s">
        <v>11</v>
      </c>
      <c r="H372" s="7" t="s">
        <v>12</v>
      </c>
      <c r="I372" s="7" t="s">
        <v>13</v>
      </c>
    </row>
    <row r="373" spans="1:9" x14ac:dyDescent="0.2">
      <c r="A373" s="8"/>
      <c r="B373" s="8"/>
      <c r="C373" s="8"/>
      <c r="D373" s="9"/>
      <c r="E373" s="10"/>
      <c r="F373" s="9"/>
      <c r="G373" s="8"/>
      <c r="H373" s="11" t="str">
        <f>IF(AND(OR(C370="TC",C370="MT"),F373&lt;&gt;""),IF(OR(F373="Normal",F373="Compartido"),G373*1,IF(F373="dirigido",G373*0.5,IF(F373="laboratorio",G373*0.5,0))),"")</f>
        <v/>
      </c>
      <c r="I373" s="11" t="str">
        <f>IF(AND(OR(C370="TC",C370="MT"),F373&lt;&gt;""),IF(AND(F373="Compartido",G373&gt;=1),1,IF(G373&gt;=1,2,0)),"")</f>
        <v/>
      </c>
    </row>
    <row r="374" spans="1:9" x14ac:dyDescent="0.2">
      <c r="A374" s="8"/>
      <c r="B374" s="8"/>
      <c r="C374" s="8"/>
      <c r="D374" s="9"/>
      <c r="E374" s="10"/>
      <c r="F374" s="9"/>
      <c r="G374" s="8"/>
      <c r="H374" s="11" t="str">
        <f>IF(AND(OR(C370="TC",C370="MT"),F374&lt;&gt;""),IF(OR(F374="Normal",F374="Compartido"),G374*1,IF(F374="dirigido",G374*0.5,IF(F374="laboratorio",G374*0.5,0))),"")</f>
        <v/>
      </c>
      <c r="I374" s="11" t="str">
        <f>IF(AND(OR(C370="TC",C370="MT"),F374&lt;&gt;""),IF(AND(F374="Compartido",G374&gt;=1),1,IF(G374&gt;=1,2,0)),"")</f>
        <v/>
      </c>
    </row>
    <row r="375" spans="1:9" x14ac:dyDescent="0.2">
      <c r="A375" s="8"/>
      <c r="B375" s="8"/>
      <c r="C375" s="8"/>
      <c r="D375" s="9"/>
      <c r="E375" s="10"/>
      <c r="F375" s="9"/>
      <c r="G375" s="8"/>
      <c r="H375" s="11" t="str">
        <f>IF(AND(OR(C370="TC",C370="MT"),F375&lt;&gt;""),IF(OR(F375="Normal",F375="Compartido"),G375*1,IF(F375="dirigido",G375*0.5,IF(F375="laboratorio",G375*0.5,0))),"")</f>
        <v/>
      </c>
      <c r="I375" s="11" t="str">
        <f>IF(AND(OR(C370="TC",C370="MT"),F375&lt;&gt;""),IF(AND(F375="Compartido",G375&gt;=1),1,IF(G375&gt;=1,2,0)),"")</f>
        <v/>
      </c>
    </row>
    <row r="376" spans="1:9" x14ac:dyDescent="0.2">
      <c r="A376" s="8"/>
      <c r="B376" s="8"/>
      <c r="C376" s="8"/>
      <c r="D376" s="9"/>
      <c r="E376" s="10"/>
      <c r="F376" s="9"/>
      <c r="G376" s="8"/>
      <c r="H376" s="11" t="str">
        <f>IF(AND(OR(C370="TC",C370="MT"),F376&lt;&gt;""),IF(OR(F376="Normal",F376="Compartido"),G376*1,IF(F376="dirigido",G376*0.5,IF(F376="laboratorio",G376*0.5,0))),"")</f>
        <v/>
      </c>
      <c r="I376" s="11" t="str">
        <f>IF(AND(OR(C370="TC",C370="MT"),F376&lt;&gt;""),IF(AND(F376="Compartido",G376&gt;=1),1,IF(G376&gt;=1,2,0)),"")</f>
        <v/>
      </c>
    </row>
    <row r="377" spans="1:9" x14ac:dyDescent="0.2">
      <c r="A377" s="8"/>
      <c r="B377" s="8"/>
      <c r="C377" s="8"/>
      <c r="D377" s="9"/>
      <c r="E377" s="10"/>
      <c r="F377" s="9"/>
      <c r="G377" s="8"/>
      <c r="H377" s="11" t="str">
        <f>IF(AND(OR(C370="TC",C370="MT"),F377&lt;&gt;""),IF(OR(F377="Normal",F377="Compartido"),G377*1,IF(F377="dirigido",G377*0.5,IF(F377="laboratorio",G377*0.5,0))),"")</f>
        <v/>
      </c>
      <c r="I377" s="11" t="str">
        <f>IF(AND(OR(C370="TC",C370="MT"),F377&lt;&gt;""),IF(AND(F377="Compartido",G377&gt;=1),1,IF(G377&gt;=1,2,0)),"")</f>
        <v/>
      </c>
    </row>
    <row r="378" spans="1:9" x14ac:dyDescent="0.2">
      <c r="A378" s="8"/>
      <c r="B378" s="8"/>
      <c r="C378" s="8"/>
      <c r="D378" s="9"/>
      <c r="E378" s="10"/>
      <c r="F378" s="9"/>
      <c r="G378" s="8"/>
      <c r="H378" s="11" t="str">
        <f>IF(AND(OR(C370="TC",C370="MT"),F378&lt;&gt;""),IF(OR(F378="Normal",F378="Compartido"),G378*1,IF(F378="dirigido",G378*0.5,IF(F378="laboratorio",G378*0.5,0))),"")</f>
        <v/>
      </c>
      <c r="I378" s="11" t="str">
        <f>IF(AND(OR(C370="TC",C370="MT"),F378&lt;&gt;""),IF(AND(F378="Compartido",G378&gt;=1),1,IF(G378&gt;=1,2,0)),"")</f>
        <v/>
      </c>
    </row>
    <row r="379" spans="1:9" x14ac:dyDescent="0.2">
      <c r="A379" s="8"/>
      <c r="B379" s="8"/>
      <c r="C379" s="8"/>
      <c r="D379" s="9"/>
      <c r="E379" s="10"/>
      <c r="F379" s="9"/>
      <c r="G379" s="8"/>
      <c r="H379" s="11" t="str">
        <f>IF(AND(OR(C370="TC",C370="MT"),F379&lt;&gt;""),IF(OR(F379="Normal",F379="Compartido"),G379*1,IF(F379="dirigido",G379*0.5,IF(F379="laboratorio",G379*0.5,0))),"")</f>
        <v/>
      </c>
      <c r="I379" s="11" t="str">
        <f>IF(AND(OR(C370="TC",C370="MT"),F379&lt;&gt;""),IF(AND(F379="Compartido",G379&gt;=1),1,IF(G379&gt;=1,2,0)),"")</f>
        <v/>
      </c>
    </row>
    <row r="380" spans="1:9" x14ac:dyDescent="0.2">
      <c r="A380" s="8"/>
      <c r="B380" s="8"/>
      <c r="C380" s="8"/>
      <c r="D380" s="9"/>
      <c r="E380" s="10"/>
      <c r="F380" s="9"/>
      <c r="G380" s="8"/>
      <c r="H380" s="11" t="str">
        <f>IF(AND(OR(C370="TC",C370="MT"),F380&lt;&gt;""),IF(OR(F380="Normal",F380="Compartido"),G380*1,IF(F380="dirigido",G380*0.5,IF(F380="laboratorio",G380*0.5,0))),"")</f>
        <v/>
      </c>
      <c r="I380" s="11" t="str">
        <f>IF(AND(OR(C370="TC",C370="MT"),F380&lt;&gt;""),IF(AND(F380="Compartido",G380&gt;=1),1,IF(G380&gt;=1,2,0)),"")</f>
        <v/>
      </c>
    </row>
    <row r="381" spans="1:9" x14ac:dyDescent="0.2">
      <c r="A381" s="8"/>
      <c r="B381" s="8"/>
      <c r="C381" s="8"/>
      <c r="D381" s="9"/>
      <c r="E381" s="10"/>
      <c r="F381" s="9"/>
      <c r="G381" s="8"/>
      <c r="H381" s="11" t="str">
        <f>IF(AND(OR(C370="TC",C370="MT"),F381&lt;&gt;""),IF(OR(F381="Normal",F381="Compartido"),G381*1,IF(F381="dirigido",G381*0.5,IF(F381="laboratorio",G381*0.5,0))),"")</f>
        <v/>
      </c>
      <c r="I381" s="11" t="str">
        <f>IF(AND(OR(C370="TC",C370="MT"),F381&lt;&gt;""),IF(AND(F381="Compartido",G381&gt;=1),1,IF(G381&gt;=1,2,0)),"")</f>
        <v/>
      </c>
    </row>
    <row r="382" spans="1:9" x14ac:dyDescent="0.2">
      <c r="A382" s="8"/>
      <c r="B382" s="8"/>
      <c r="C382" s="8"/>
      <c r="D382" s="9"/>
      <c r="E382" s="10"/>
      <c r="F382" s="9"/>
      <c r="G382" s="19"/>
      <c r="H382" s="11" t="str">
        <f>IF(AND(OR(C370="TC",C370="MT"),F382&lt;&gt;""),IF(OR(F382="Normal",F382="Compartido"),G382*1,IF(F382="dirigido",G382*0.5,IF(F382="laboratorio",G382*0.5,0))),"")</f>
        <v/>
      </c>
      <c r="I382" s="11" t="str">
        <f>IF(AND(OR(C370="TC",C370="MT"),F382&lt;&gt;""),IF(AND(F382="Compartido",G382&gt;=1),1,IF(G382&gt;=1,2,0)),"")</f>
        <v/>
      </c>
    </row>
    <row r="383" spans="1:9" x14ac:dyDescent="0.2">
      <c r="A383" s="62" t="s">
        <v>14</v>
      </c>
      <c r="B383" s="62"/>
      <c r="C383" s="62"/>
      <c r="D383" s="62"/>
      <c r="E383" s="62"/>
      <c r="F383" s="63"/>
      <c r="G383" s="20">
        <f>SUM(G373:G382)</f>
        <v>0</v>
      </c>
      <c r="H383" s="20">
        <f>SUM(H373:H382)</f>
        <v>0</v>
      </c>
      <c r="I383" s="20">
        <f>SUM(I373:I382)</f>
        <v>0</v>
      </c>
    </row>
    <row r="384" spans="1:9" x14ac:dyDescent="0.2">
      <c r="A384" s="64" t="s">
        <v>15</v>
      </c>
      <c r="B384" s="64"/>
      <c r="C384" s="64"/>
      <c r="D384" s="64"/>
      <c r="E384" s="64"/>
      <c r="F384" s="65"/>
      <c r="G384" s="21">
        <f>G383*E370</f>
        <v>0</v>
      </c>
      <c r="H384" s="21">
        <f>H383*E370</f>
        <v>0</v>
      </c>
      <c r="I384" s="21">
        <f>I383*E370</f>
        <v>0</v>
      </c>
    </row>
    <row r="385" spans="1:9" x14ac:dyDescent="0.2">
      <c r="A385" s="50" t="str">
        <f>"OTRAS ACTIVIDADES "&amp;A370&amp;" "&amp;B370</f>
        <v xml:space="preserve">OTRAS ACTIVIDADES  </v>
      </c>
      <c r="B385" s="50"/>
      <c r="C385" s="50"/>
      <c r="D385" s="50"/>
      <c r="E385" s="50"/>
      <c r="F385" s="50"/>
      <c r="G385" s="51"/>
      <c r="H385" s="51"/>
      <c r="I385" s="51"/>
    </row>
    <row r="386" spans="1:9" x14ac:dyDescent="0.2">
      <c r="A386" s="15" t="s">
        <v>19</v>
      </c>
      <c r="B386" s="53" t="s">
        <v>20</v>
      </c>
      <c r="C386" s="54"/>
      <c r="D386" s="55"/>
      <c r="E386" s="23" t="s">
        <v>21</v>
      </c>
      <c r="F386" s="56" t="s">
        <v>31</v>
      </c>
      <c r="G386" s="57"/>
      <c r="H386" s="53" t="s">
        <v>32</v>
      </c>
      <c r="I386" s="55"/>
    </row>
    <row r="387" spans="1:9" x14ac:dyDescent="0.2">
      <c r="A387" s="18"/>
      <c r="B387" s="34"/>
      <c r="C387" s="35"/>
      <c r="D387" s="36"/>
      <c r="E387" s="24"/>
      <c r="F387" s="37">
        <f>E387*E370</f>
        <v>0</v>
      </c>
      <c r="G387" s="37"/>
      <c r="H387" s="38">
        <f>IF(OR(C370="TC",C370="MT"),E387*0.4,IF(OR(C370="TCO",C370="MTO"),E387*0.6,0))</f>
        <v>0</v>
      </c>
      <c r="I387" s="39"/>
    </row>
    <row r="388" spans="1:9" x14ac:dyDescent="0.2">
      <c r="A388" s="18"/>
      <c r="B388" s="34"/>
      <c r="C388" s="35"/>
      <c r="D388" s="36"/>
      <c r="E388" s="24"/>
      <c r="F388" s="37">
        <f>E388*E370</f>
        <v>0</v>
      </c>
      <c r="G388" s="37"/>
      <c r="H388" s="38">
        <f>IF(C370="TC",E388*0.4,IF(C370="TCO",E388*0.6,0))</f>
        <v>0</v>
      </c>
      <c r="I388" s="39"/>
    </row>
    <row r="389" spans="1:9" x14ac:dyDescent="0.2">
      <c r="A389" s="18"/>
      <c r="B389" s="34"/>
      <c r="C389" s="35"/>
      <c r="D389" s="36"/>
      <c r="E389" s="24"/>
      <c r="F389" s="37">
        <f>E389*E370</f>
        <v>0</v>
      </c>
      <c r="G389" s="37"/>
      <c r="H389" s="38">
        <f>IF(C370="TC",E389*0.4,IF(C370="TCO",E389*0.6,0))</f>
        <v>0</v>
      </c>
      <c r="I389" s="39"/>
    </row>
    <row r="390" spans="1:9" x14ac:dyDescent="0.2">
      <c r="A390" s="18"/>
      <c r="B390" s="34"/>
      <c r="C390" s="35"/>
      <c r="D390" s="36"/>
      <c r="E390" s="24"/>
      <c r="F390" s="37">
        <f>E390*E370</f>
        <v>0</v>
      </c>
      <c r="G390" s="37"/>
      <c r="H390" s="38">
        <f>IF(C370="TC",E390*0.4,IF(C370="TCO",E390*0.6,0))</f>
        <v>0</v>
      </c>
      <c r="I390" s="39"/>
    </row>
    <row r="391" spans="1:9" x14ac:dyDescent="0.2">
      <c r="A391" s="18"/>
      <c r="B391" s="34"/>
      <c r="C391" s="35"/>
      <c r="D391" s="36"/>
      <c r="E391" s="24"/>
      <c r="F391" s="37">
        <f>E391*E370</f>
        <v>0</v>
      </c>
      <c r="G391" s="37"/>
      <c r="H391" s="38">
        <f>IF(C370="TC",E391*0.4,IF(C370="TCO",E391*0.6,0))</f>
        <v>0</v>
      </c>
      <c r="I391" s="39"/>
    </row>
    <row r="392" spans="1:9" x14ac:dyDescent="0.2">
      <c r="A392" s="43" t="s">
        <v>34</v>
      </c>
      <c r="B392" s="44"/>
      <c r="C392" s="44"/>
      <c r="D392" s="45"/>
      <c r="E392" s="25">
        <f>SUM(E387:E391)</f>
        <v>0</v>
      </c>
      <c r="F392" s="46">
        <f>SUM(F387:G391)</f>
        <v>0</v>
      </c>
      <c r="G392" s="47"/>
      <c r="H392" s="48">
        <f>SUM(H387:I391)</f>
        <v>0</v>
      </c>
      <c r="I392" s="48"/>
    </row>
    <row r="393" spans="1:9" x14ac:dyDescent="0.2">
      <c r="A393" s="49" t="s">
        <v>41</v>
      </c>
      <c r="B393" s="49"/>
      <c r="C393" s="49"/>
      <c r="D393" s="49"/>
      <c r="E393" s="49"/>
      <c r="F393" s="49"/>
      <c r="G393" s="28">
        <f>IF(AND(C370="TC",I393&gt;=8),I393,IF(AND(C370="TC",I393&lt;8),8,IF(I393&gt;=0,I393,0)))</f>
        <v>0</v>
      </c>
      <c r="H393" s="26"/>
      <c r="I393" s="27">
        <f>IF(C370="TC",16-H392,IF(C370="MT",8-H392,IF(C370="TCO",24-H392,IF(C370="MTO",12-H392,0))))</f>
        <v>0</v>
      </c>
    </row>
    <row r="394" spans="1:9" x14ac:dyDescent="0.2">
      <c r="A394" s="1" t="s">
        <v>38</v>
      </c>
      <c r="B394" s="1"/>
      <c r="C394" s="1"/>
      <c r="D394" s="1"/>
      <c r="E394" s="1"/>
      <c r="F394" s="1"/>
      <c r="G394" s="1"/>
      <c r="H394" s="1"/>
      <c r="I394" s="1"/>
    </row>
    <row r="396" spans="1:9" x14ac:dyDescent="0.2">
      <c r="A396" s="52" t="s">
        <v>0</v>
      </c>
      <c r="B396" s="52"/>
      <c r="C396" s="52"/>
      <c r="D396" s="52"/>
      <c r="E396" s="52"/>
      <c r="F396" s="4"/>
      <c r="G396" s="40" t="str">
        <f>IF(OR(C398="TCO",C398="MTO",C398="HC"),"DATOS VINCULACION","NO DILIGENCIAR")</f>
        <v>NO DILIGENCIAR</v>
      </c>
      <c r="H396" s="41"/>
      <c r="I396" s="42"/>
    </row>
    <row r="397" spans="1:9" x14ac:dyDescent="0.2">
      <c r="A397" s="16" t="s">
        <v>1</v>
      </c>
      <c r="B397" s="16" t="s">
        <v>2</v>
      </c>
      <c r="C397" s="16" t="s">
        <v>3</v>
      </c>
      <c r="D397" s="16" t="s">
        <v>4</v>
      </c>
      <c r="E397" s="16" t="s">
        <v>18</v>
      </c>
      <c r="F397" s="4"/>
      <c r="G397" s="40" t="s">
        <v>33</v>
      </c>
      <c r="H397" s="41"/>
      <c r="I397" s="42"/>
    </row>
    <row r="398" spans="1:9" x14ac:dyDescent="0.2">
      <c r="A398" s="12"/>
      <c r="B398" s="12"/>
      <c r="C398" s="12"/>
      <c r="D398" s="13">
        <f>IF(OR(C398="TC",C398="MT"),G412+H412+I412+F420,G412+(H420*E398))</f>
        <v>0</v>
      </c>
      <c r="E398" s="13"/>
      <c r="F398" s="3"/>
      <c r="G398" s="58"/>
      <c r="H398" s="59"/>
      <c r="I398" s="60"/>
    </row>
    <row r="399" spans="1:9" x14ac:dyDescent="0.2">
      <c r="A399" s="61" t="s">
        <v>5</v>
      </c>
      <c r="B399" s="61"/>
      <c r="C399" s="61"/>
      <c r="D399" s="61"/>
      <c r="E399" s="61"/>
      <c r="F399" s="61"/>
      <c r="G399" s="61"/>
      <c r="H399" s="61"/>
      <c r="I399" s="61"/>
    </row>
    <row r="400" spans="1:9" ht="38.25" x14ac:dyDescent="0.2">
      <c r="A400" s="5" t="s">
        <v>6</v>
      </c>
      <c r="B400" s="5" t="s">
        <v>7</v>
      </c>
      <c r="C400" s="5" t="s">
        <v>8</v>
      </c>
      <c r="D400" s="6" t="s">
        <v>9</v>
      </c>
      <c r="E400" s="6" t="s">
        <v>30</v>
      </c>
      <c r="F400" s="7" t="s">
        <v>10</v>
      </c>
      <c r="G400" s="7" t="s">
        <v>11</v>
      </c>
      <c r="H400" s="7" t="s">
        <v>12</v>
      </c>
      <c r="I400" s="7" t="s">
        <v>13</v>
      </c>
    </row>
    <row r="401" spans="1:9" x14ac:dyDescent="0.2">
      <c r="A401" s="8"/>
      <c r="B401" s="8"/>
      <c r="C401" s="8"/>
      <c r="D401" s="9"/>
      <c r="E401" s="10"/>
      <c r="F401" s="9"/>
      <c r="G401" s="8"/>
      <c r="H401" s="11" t="str">
        <f>IF(AND(OR(C398="TC",C398="MT"),F401&lt;&gt;""),IF(OR(F401="Normal",F401="Compartido"),G401*1,IF(F401="dirigido",G401*0.5,IF(F401="laboratorio",G401*0.5,0))),"")</f>
        <v/>
      </c>
      <c r="I401" s="11" t="str">
        <f>IF(AND(OR(C398="TC",C398="MT"),F401&lt;&gt;""),IF(AND(F401="Compartido",G401&gt;=1),1,IF(G401&gt;=1,2,0)),"")</f>
        <v/>
      </c>
    </row>
    <row r="402" spans="1:9" x14ac:dyDescent="0.2">
      <c r="A402" s="8"/>
      <c r="B402" s="8"/>
      <c r="C402" s="8"/>
      <c r="D402" s="9"/>
      <c r="E402" s="10"/>
      <c r="F402" s="9"/>
      <c r="G402" s="8"/>
      <c r="H402" s="11" t="str">
        <f>IF(AND(OR(C398="TC",C398="MT"),F402&lt;&gt;""),IF(OR(F402="Normal",F402="Compartido"),G402*1,IF(F402="dirigido",G402*0.5,IF(F402="laboratorio",G402*0.5,0))),"")</f>
        <v/>
      </c>
      <c r="I402" s="11" t="str">
        <f>IF(AND(OR(C398="TC",C398="MT"),F402&lt;&gt;""),IF(AND(F402="Compartido",G402&gt;=1),1,IF(G402&gt;=1,2,0)),"")</f>
        <v/>
      </c>
    </row>
    <row r="403" spans="1:9" x14ac:dyDescent="0.2">
      <c r="A403" s="8"/>
      <c r="B403" s="8"/>
      <c r="C403" s="8"/>
      <c r="D403" s="9"/>
      <c r="E403" s="10"/>
      <c r="F403" s="9"/>
      <c r="G403" s="8"/>
      <c r="H403" s="11" t="str">
        <f>IF(AND(OR(C398="TC",C398="MT"),F403&lt;&gt;""),IF(OR(F403="Normal",F403="Compartido"),G403*1,IF(F403="dirigido",G403*0.5,IF(F403="laboratorio",G403*0.5,0))),"")</f>
        <v/>
      </c>
      <c r="I403" s="11" t="str">
        <f>IF(AND(OR(C398="TC",C398="MT"),F403&lt;&gt;""),IF(AND(F403="Compartido",G403&gt;=1),1,IF(G403&gt;=1,2,0)),"")</f>
        <v/>
      </c>
    </row>
    <row r="404" spans="1:9" x14ac:dyDescent="0.2">
      <c r="A404" s="8"/>
      <c r="B404" s="8"/>
      <c r="C404" s="8"/>
      <c r="D404" s="9"/>
      <c r="E404" s="10"/>
      <c r="F404" s="9"/>
      <c r="G404" s="8"/>
      <c r="H404" s="11" t="str">
        <f>IF(AND(OR(C398="TC",C398="MT"),F404&lt;&gt;""),IF(OR(F404="Normal",F404="Compartido"),G404*1,IF(F404="dirigido",G404*0.5,IF(F404="laboratorio",G404*0.5,0))),"")</f>
        <v/>
      </c>
      <c r="I404" s="11" t="str">
        <f>IF(AND(OR(C398="TC",C398="MT"),F404&lt;&gt;""),IF(AND(F404="Compartido",G404&gt;=1),1,IF(G404&gt;=1,2,0)),"")</f>
        <v/>
      </c>
    </row>
    <row r="405" spans="1:9" x14ac:dyDescent="0.2">
      <c r="A405" s="8"/>
      <c r="B405" s="8"/>
      <c r="C405" s="8"/>
      <c r="D405" s="9"/>
      <c r="E405" s="10"/>
      <c r="F405" s="9"/>
      <c r="G405" s="8"/>
      <c r="H405" s="11" t="str">
        <f>IF(AND(OR(C398="TC",C398="MT"),F405&lt;&gt;""),IF(OR(F405="Normal",F405="Compartido"),G405*1,IF(F405="dirigido",G405*0.5,IF(F405="laboratorio",G405*0.5,0))),"")</f>
        <v/>
      </c>
      <c r="I405" s="11" t="str">
        <f>IF(AND(OR(C398="TC",C398="MT"),F405&lt;&gt;""),IF(AND(F405="Compartido",G405&gt;=1),1,IF(G405&gt;=1,2,0)),"")</f>
        <v/>
      </c>
    </row>
    <row r="406" spans="1:9" x14ac:dyDescent="0.2">
      <c r="A406" s="8"/>
      <c r="B406" s="8"/>
      <c r="C406" s="8"/>
      <c r="D406" s="9"/>
      <c r="E406" s="10"/>
      <c r="F406" s="9"/>
      <c r="G406" s="8"/>
      <c r="H406" s="11" t="str">
        <f>IF(AND(OR(C398="TC",C398="MT"),F406&lt;&gt;""),IF(OR(F406="Normal",F406="Compartido"),G406*1,IF(F406="dirigido",G406*0.5,IF(F406="laboratorio",G406*0.5,0))),"")</f>
        <v/>
      </c>
      <c r="I406" s="11" t="str">
        <f>IF(AND(OR(C398="TC",C398="MT"),F406&lt;&gt;""),IF(AND(F406="Compartido",G406&gt;=1),1,IF(G406&gt;=1,2,0)),"")</f>
        <v/>
      </c>
    </row>
    <row r="407" spans="1:9" x14ac:dyDescent="0.2">
      <c r="A407" s="8"/>
      <c r="B407" s="8"/>
      <c r="C407" s="8"/>
      <c r="D407" s="9"/>
      <c r="E407" s="10"/>
      <c r="F407" s="9"/>
      <c r="G407" s="8"/>
      <c r="H407" s="11" t="str">
        <f>IF(AND(OR(C398="TC",C398="MT"),F407&lt;&gt;""),IF(OR(F407="Normal",F407="Compartido"),G407*1,IF(F407="dirigido",G407*0.5,IF(F407="laboratorio",G407*0.5,0))),"")</f>
        <v/>
      </c>
      <c r="I407" s="11" t="str">
        <f>IF(AND(OR(C398="TC",C398="MT"),F407&lt;&gt;""),IF(AND(F407="Compartido",G407&gt;=1),1,IF(G407&gt;=1,2,0)),"")</f>
        <v/>
      </c>
    </row>
    <row r="408" spans="1:9" x14ac:dyDescent="0.2">
      <c r="A408" s="8"/>
      <c r="B408" s="8"/>
      <c r="C408" s="8"/>
      <c r="D408" s="9"/>
      <c r="E408" s="10"/>
      <c r="F408" s="9"/>
      <c r="G408" s="8"/>
      <c r="H408" s="11" t="str">
        <f>IF(AND(OR(C398="TC",C398="MT"),F408&lt;&gt;""),IF(OR(F408="Normal",F408="Compartido"),G408*1,IF(F408="dirigido",G408*0.5,IF(F408="laboratorio",G408*0.5,0))),"")</f>
        <v/>
      </c>
      <c r="I408" s="11" t="str">
        <f>IF(AND(OR(C398="TC",C398="MT"),F408&lt;&gt;""),IF(AND(F408="Compartido",G408&gt;=1),1,IF(G408&gt;=1,2,0)),"")</f>
        <v/>
      </c>
    </row>
    <row r="409" spans="1:9" x14ac:dyDescent="0.2">
      <c r="A409" s="8"/>
      <c r="B409" s="8"/>
      <c r="C409" s="8"/>
      <c r="D409" s="9"/>
      <c r="E409" s="10"/>
      <c r="F409" s="9"/>
      <c r="G409" s="8"/>
      <c r="H409" s="11" t="str">
        <f>IF(AND(OR(C398="TC",C398="MT"),F409&lt;&gt;""),IF(OR(F409="Normal",F409="Compartido"),G409*1,IF(F409="dirigido",G409*0.5,IF(F409="laboratorio",G409*0.5,0))),"")</f>
        <v/>
      </c>
      <c r="I409" s="11" t="str">
        <f>IF(AND(OR(C398="TC",C398="MT"),F409&lt;&gt;""),IF(AND(F409="Compartido",G409&gt;=1),1,IF(G409&gt;=1,2,0)),"")</f>
        <v/>
      </c>
    </row>
    <row r="410" spans="1:9" x14ac:dyDescent="0.2">
      <c r="A410" s="8"/>
      <c r="B410" s="8"/>
      <c r="C410" s="8"/>
      <c r="D410" s="9"/>
      <c r="E410" s="10"/>
      <c r="F410" s="9"/>
      <c r="G410" s="19"/>
      <c r="H410" s="11" t="str">
        <f>IF(AND(OR(C398="TC",C398="MT"),F410&lt;&gt;""),IF(OR(F410="Normal",F410="Compartido"),G410*1,IF(F410="dirigido",G410*0.5,IF(F410="laboratorio",G410*0.5,0))),"")</f>
        <v/>
      </c>
      <c r="I410" s="11" t="str">
        <f>IF(AND(OR(C398="TC",C398="MT"),F410&lt;&gt;""),IF(AND(F410="Compartido",G410&gt;=1),1,IF(G410&gt;=1,2,0)),"")</f>
        <v/>
      </c>
    </row>
    <row r="411" spans="1:9" x14ac:dyDescent="0.2">
      <c r="A411" s="62" t="s">
        <v>14</v>
      </c>
      <c r="B411" s="62"/>
      <c r="C411" s="62"/>
      <c r="D411" s="62"/>
      <c r="E411" s="62"/>
      <c r="F411" s="63"/>
      <c r="G411" s="20">
        <f>SUM(G401:G410)</f>
        <v>0</v>
      </c>
      <c r="H411" s="20">
        <f>SUM(H401:H410)</f>
        <v>0</v>
      </c>
      <c r="I411" s="20">
        <f>SUM(I401:I410)</f>
        <v>0</v>
      </c>
    </row>
    <row r="412" spans="1:9" x14ac:dyDescent="0.2">
      <c r="A412" s="64" t="s">
        <v>15</v>
      </c>
      <c r="B412" s="64"/>
      <c r="C412" s="64"/>
      <c r="D412" s="64"/>
      <c r="E412" s="64"/>
      <c r="F412" s="65"/>
      <c r="G412" s="21">
        <f>G411*E398</f>
        <v>0</v>
      </c>
      <c r="H412" s="21">
        <f>H411*E398</f>
        <v>0</v>
      </c>
      <c r="I412" s="21">
        <f>I411*E398</f>
        <v>0</v>
      </c>
    </row>
    <row r="413" spans="1:9" x14ac:dyDescent="0.2">
      <c r="A413" s="50" t="str">
        <f>"OTRAS ACTIVIDADES "&amp;A398&amp;" "&amp;B398</f>
        <v xml:space="preserve">OTRAS ACTIVIDADES  </v>
      </c>
      <c r="B413" s="50"/>
      <c r="C413" s="50"/>
      <c r="D413" s="50"/>
      <c r="E413" s="50"/>
      <c r="F413" s="50"/>
      <c r="G413" s="51"/>
      <c r="H413" s="51"/>
      <c r="I413" s="51"/>
    </row>
    <row r="414" spans="1:9" x14ac:dyDescent="0.2">
      <c r="A414" s="15" t="s">
        <v>19</v>
      </c>
      <c r="B414" s="53" t="s">
        <v>20</v>
      </c>
      <c r="C414" s="54"/>
      <c r="D414" s="55"/>
      <c r="E414" s="23" t="s">
        <v>21</v>
      </c>
      <c r="F414" s="56" t="s">
        <v>31</v>
      </c>
      <c r="G414" s="57"/>
      <c r="H414" s="53" t="s">
        <v>32</v>
      </c>
      <c r="I414" s="55"/>
    </row>
    <row r="415" spans="1:9" x14ac:dyDescent="0.2">
      <c r="A415" s="18"/>
      <c r="B415" s="34"/>
      <c r="C415" s="35"/>
      <c r="D415" s="36"/>
      <c r="E415" s="24"/>
      <c r="F415" s="37">
        <f>E415*E398</f>
        <v>0</v>
      </c>
      <c r="G415" s="37"/>
      <c r="H415" s="38">
        <f>IF(OR(C398="TC",C398="MT"),E415*0.4,IF(OR(C398="TCO",C398="MTO"),E415*0.6,0))</f>
        <v>0</v>
      </c>
      <c r="I415" s="39"/>
    </row>
    <row r="416" spans="1:9" x14ac:dyDescent="0.2">
      <c r="A416" s="18"/>
      <c r="B416" s="34"/>
      <c r="C416" s="35"/>
      <c r="D416" s="36"/>
      <c r="E416" s="24"/>
      <c r="F416" s="37">
        <f>E416*E398</f>
        <v>0</v>
      </c>
      <c r="G416" s="37"/>
      <c r="H416" s="38">
        <f>IF(C398="TC",E416*0.4,IF(C398="TCO",E416*0.6,0))</f>
        <v>0</v>
      </c>
      <c r="I416" s="39"/>
    </row>
    <row r="417" spans="1:9" x14ac:dyDescent="0.2">
      <c r="A417" s="18"/>
      <c r="B417" s="34"/>
      <c r="C417" s="35"/>
      <c r="D417" s="36"/>
      <c r="E417" s="24"/>
      <c r="F417" s="37">
        <f>E417*E398</f>
        <v>0</v>
      </c>
      <c r="G417" s="37"/>
      <c r="H417" s="38">
        <f>IF(C398="TC",E417*0.4,IF(C398="TCO",E417*0.6,0))</f>
        <v>0</v>
      </c>
      <c r="I417" s="39"/>
    </row>
    <row r="418" spans="1:9" x14ac:dyDescent="0.2">
      <c r="A418" s="18"/>
      <c r="B418" s="34"/>
      <c r="C418" s="35"/>
      <c r="D418" s="36"/>
      <c r="E418" s="24"/>
      <c r="F418" s="37">
        <f>E418*E398</f>
        <v>0</v>
      </c>
      <c r="G418" s="37"/>
      <c r="H418" s="38">
        <f>IF(C398="TC",E418*0.4,IF(C398="TCO",E418*0.6,0))</f>
        <v>0</v>
      </c>
      <c r="I418" s="39"/>
    </row>
    <row r="419" spans="1:9" x14ac:dyDescent="0.2">
      <c r="A419" s="18"/>
      <c r="B419" s="34"/>
      <c r="C419" s="35"/>
      <c r="D419" s="36"/>
      <c r="E419" s="24"/>
      <c r="F419" s="37">
        <f>E419*E398</f>
        <v>0</v>
      </c>
      <c r="G419" s="37"/>
      <c r="H419" s="38">
        <f>IF(C398="TC",E419*0.4,IF(C398="TCO",E419*0.6,0))</f>
        <v>0</v>
      </c>
      <c r="I419" s="39"/>
    </row>
    <row r="420" spans="1:9" x14ac:dyDescent="0.2">
      <c r="A420" s="43" t="s">
        <v>34</v>
      </c>
      <c r="B420" s="44"/>
      <c r="C420" s="44"/>
      <c r="D420" s="45"/>
      <c r="E420" s="25">
        <f>SUM(E415:E419)</f>
        <v>0</v>
      </c>
      <c r="F420" s="46">
        <f>SUM(F415:G419)</f>
        <v>0</v>
      </c>
      <c r="G420" s="47"/>
      <c r="H420" s="48">
        <f>SUM(H415:I419)</f>
        <v>0</v>
      </c>
      <c r="I420" s="48"/>
    </row>
    <row r="421" spans="1:9" x14ac:dyDescent="0.2">
      <c r="A421" s="49" t="s">
        <v>41</v>
      </c>
      <c r="B421" s="49"/>
      <c r="C421" s="49"/>
      <c r="D421" s="49"/>
      <c r="E421" s="49"/>
      <c r="F421" s="49"/>
      <c r="G421" s="28">
        <f>IF(AND(C398="TC",I421&gt;=8),I421,IF(AND(C398="TC",I421&lt;8),8,IF(I421&gt;=0,I421,0)))</f>
        <v>0</v>
      </c>
      <c r="H421" s="26"/>
      <c r="I421" s="27">
        <f>IF(C398="TC",16-H420,IF(C398="MT",8-H420,IF(C398="TCO",24-H420,IF(C398="MTO",12-H420,0))))</f>
        <v>0</v>
      </c>
    </row>
    <row r="422" spans="1:9" x14ac:dyDescent="0.2">
      <c r="A422" s="1" t="s">
        <v>38</v>
      </c>
      <c r="B422" s="1"/>
      <c r="C422" s="1"/>
      <c r="D422" s="1"/>
      <c r="E422" s="1"/>
      <c r="F422" s="1"/>
      <c r="G422" s="1"/>
      <c r="H422" s="1"/>
      <c r="I422" s="1"/>
    </row>
    <row r="424" spans="1:9" x14ac:dyDescent="0.2">
      <c r="A424" s="52" t="s">
        <v>0</v>
      </c>
      <c r="B424" s="52"/>
      <c r="C424" s="52"/>
      <c r="D424" s="52"/>
      <c r="E424" s="52"/>
      <c r="F424" s="4"/>
      <c r="G424" s="40" t="str">
        <f>IF(OR(C426="TCO",C426="MTO",C426="HC"),"DATOS VINCULACION","NO DILIGENCIAR")</f>
        <v>NO DILIGENCIAR</v>
      </c>
      <c r="H424" s="41"/>
      <c r="I424" s="42"/>
    </row>
    <row r="425" spans="1:9" x14ac:dyDescent="0.2">
      <c r="A425" s="16" t="s">
        <v>1</v>
      </c>
      <c r="B425" s="16" t="s">
        <v>2</v>
      </c>
      <c r="C425" s="16" t="s">
        <v>3</v>
      </c>
      <c r="D425" s="16" t="s">
        <v>4</v>
      </c>
      <c r="E425" s="16" t="s">
        <v>18</v>
      </c>
      <c r="F425" s="4"/>
      <c r="G425" s="40" t="s">
        <v>33</v>
      </c>
      <c r="H425" s="41"/>
      <c r="I425" s="42"/>
    </row>
    <row r="426" spans="1:9" x14ac:dyDescent="0.2">
      <c r="A426" s="12"/>
      <c r="B426" s="12"/>
      <c r="C426" s="12"/>
      <c r="D426" s="13">
        <f>IF(OR(C426="TC",C426="MT"),G440+H440+I440+F448,G440+(H448*E426))</f>
        <v>0</v>
      </c>
      <c r="E426" s="13"/>
      <c r="F426" s="3"/>
      <c r="G426" s="58"/>
      <c r="H426" s="59"/>
      <c r="I426" s="60"/>
    </row>
    <row r="427" spans="1:9" x14ac:dyDescent="0.2">
      <c r="A427" s="61" t="s">
        <v>5</v>
      </c>
      <c r="B427" s="61"/>
      <c r="C427" s="61"/>
      <c r="D427" s="61"/>
      <c r="E427" s="61"/>
      <c r="F427" s="61"/>
      <c r="G427" s="61"/>
      <c r="H427" s="61"/>
      <c r="I427" s="61"/>
    </row>
    <row r="428" spans="1:9" ht="38.25" x14ac:dyDescent="0.2">
      <c r="A428" s="5" t="s">
        <v>6</v>
      </c>
      <c r="B428" s="5" t="s">
        <v>7</v>
      </c>
      <c r="C428" s="5" t="s">
        <v>8</v>
      </c>
      <c r="D428" s="6" t="s">
        <v>9</v>
      </c>
      <c r="E428" s="6" t="s">
        <v>30</v>
      </c>
      <c r="F428" s="7" t="s">
        <v>10</v>
      </c>
      <c r="G428" s="7" t="s">
        <v>11</v>
      </c>
      <c r="H428" s="7" t="s">
        <v>12</v>
      </c>
      <c r="I428" s="7" t="s">
        <v>13</v>
      </c>
    </row>
    <row r="429" spans="1:9" x14ac:dyDescent="0.2">
      <c r="A429" s="8"/>
      <c r="B429" s="8"/>
      <c r="C429" s="8"/>
      <c r="D429" s="9"/>
      <c r="E429" s="10"/>
      <c r="F429" s="9"/>
      <c r="G429" s="8"/>
      <c r="H429" s="11" t="str">
        <f>IF(AND(OR(C426="TC",C426="MT"),F429&lt;&gt;""),IF(OR(F429="Normal",F429="Compartido"),G429*1,IF(F429="dirigido",G429*0.5,IF(F429="laboratorio",G429*0.5,0))),"")</f>
        <v/>
      </c>
      <c r="I429" s="11" t="str">
        <f>IF(AND(OR(C426="TC",C426="MT"),F429&lt;&gt;""),IF(AND(F429="Compartido",G429&gt;=1),1,IF(G429&gt;=1,2,0)),"")</f>
        <v/>
      </c>
    </row>
    <row r="430" spans="1:9" x14ac:dyDescent="0.2">
      <c r="A430" s="8"/>
      <c r="B430" s="8"/>
      <c r="C430" s="8"/>
      <c r="D430" s="9"/>
      <c r="E430" s="10"/>
      <c r="F430" s="9"/>
      <c r="G430" s="8"/>
      <c r="H430" s="11" t="str">
        <f>IF(AND(OR(C426="TC",C426="MT"),F430&lt;&gt;""),IF(OR(F430="Normal",F430="Compartido"),G430*1,IF(F430="dirigido",G430*0.5,IF(F430="laboratorio",G430*0.5,0))),"")</f>
        <v/>
      </c>
      <c r="I430" s="11" t="str">
        <f>IF(AND(OR(C426="TC",C426="MT"),F430&lt;&gt;""),IF(AND(F430="Compartido",G430&gt;=1),1,IF(G430&gt;=1,2,0)),"")</f>
        <v/>
      </c>
    </row>
    <row r="431" spans="1:9" x14ac:dyDescent="0.2">
      <c r="A431" s="8"/>
      <c r="B431" s="8"/>
      <c r="C431" s="8"/>
      <c r="D431" s="9"/>
      <c r="E431" s="10"/>
      <c r="F431" s="9"/>
      <c r="G431" s="8"/>
      <c r="H431" s="11" t="str">
        <f>IF(AND(OR(C426="TC",C426="MT"),F431&lt;&gt;""),IF(OR(F431="Normal",F431="Compartido"),G431*1,IF(F431="dirigido",G431*0.5,IF(F431="laboratorio",G431*0.5,0))),"")</f>
        <v/>
      </c>
      <c r="I431" s="11" t="str">
        <f>IF(AND(OR(C426="TC",C426="MT"),F431&lt;&gt;""),IF(AND(F431="Compartido",G431&gt;=1),1,IF(G431&gt;=1,2,0)),"")</f>
        <v/>
      </c>
    </row>
    <row r="432" spans="1:9" x14ac:dyDescent="0.2">
      <c r="A432" s="8"/>
      <c r="B432" s="8"/>
      <c r="C432" s="8"/>
      <c r="D432" s="9"/>
      <c r="E432" s="10"/>
      <c r="F432" s="9"/>
      <c r="G432" s="8"/>
      <c r="H432" s="11" t="str">
        <f>IF(AND(OR(C426="TC",C426="MT"),F432&lt;&gt;""),IF(OR(F432="Normal",F432="Compartido"),G432*1,IF(F432="dirigido",G432*0.5,IF(F432="laboratorio",G432*0.5,0))),"")</f>
        <v/>
      </c>
      <c r="I432" s="11" t="str">
        <f>IF(AND(OR(C426="TC",C426="MT"),F432&lt;&gt;""),IF(AND(F432="Compartido",G432&gt;=1),1,IF(G432&gt;=1,2,0)),"")</f>
        <v/>
      </c>
    </row>
    <row r="433" spans="1:9" x14ac:dyDescent="0.2">
      <c r="A433" s="8"/>
      <c r="B433" s="8"/>
      <c r="C433" s="8"/>
      <c r="D433" s="9"/>
      <c r="E433" s="10"/>
      <c r="F433" s="9"/>
      <c r="G433" s="8"/>
      <c r="H433" s="11" t="str">
        <f>IF(AND(OR(C426="TC",C426="MT"),F433&lt;&gt;""),IF(OR(F433="Normal",F433="Compartido"),G433*1,IF(F433="dirigido",G433*0.5,IF(F433="laboratorio",G433*0.5,0))),"")</f>
        <v/>
      </c>
      <c r="I433" s="11" t="str">
        <f>IF(AND(OR(C426="TC",C426="MT"),F433&lt;&gt;""),IF(AND(F433="Compartido",G433&gt;=1),1,IF(G433&gt;=1,2,0)),"")</f>
        <v/>
      </c>
    </row>
    <row r="434" spans="1:9" x14ac:dyDescent="0.2">
      <c r="A434" s="8"/>
      <c r="B434" s="8"/>
      <c r="C434" s="8"/>
      <c r="D434" s="9"/>
      <c r="E434" s="10"/>
      <c r="F434" s="9"/>
      <c r="G434" s="8"/>
      <c r="H434" s="11" t="str">
        <f>IF(AND(OR(C426="TC",C426="MT"),F434&lt;&gt;""),IF(OR(F434="Normal",F434="Compartido"),G434*1,IF(F434="dirigido",G434*0.5,IF(F434="laboratorio",G434*0.5,0))),"")</f>
        <v/>
      </c>
      <c r="I434" s="11" t="str">
        <f>IF(AND(OR(C426="TC",C426="MT"),F434&lt;&gt;""),IF(AND(F434="Compartido",G434&gt;=1),1,IF(G434&gt;=1,2,0)),"")</f>
        <v/>
      </c>
    </row>
    <row r="435" spans="1:9" x14ac:dyDescent="0.2">
      <c r="A435" s="8"/>
      <c r="B435" s="8"/>
      <c r="C435" s="8"/>
      <c r="D435" s="9"/>
      <c r="E435" s="10"/>
      <c r="F435" s="9"/>
      <c r="G435" s="8"/>
      <c r="H435" s="11" t="str">
        <f>IF(AND(OR(C426="TC",C426="MT"),F435&lt;&gt;""),IF(OR(F435="Normal",F435="Compartido"),G435*1,IF(F435="dirigido",G435*0.5,IF(F435="laboratorio",G435*0.5,0))),"")</f>
        <v/>
      </c>
      <c r="I435" s="11" t="str">
        <f>IF(AND(OR(C426="TC",C426="MT"),F435&lt;&gt;""),IF(AND(F435="Compartido",G435&gt;=1),1,IF(G435&gt;=1,2,0)),"")</f>
        <v/>
      </c>
    </row>
    <row r="436" spans="1:9" x14ac:dyDescent="0.2">
      <c r="A436" s="8"/>
      <c r="B436" s="8"/>
      <c r="C436" s="8"/>
      <c r="D436" s="9"/>
      <c r="E436" s="10"/>
      <c r="F436" s="9"/>
      <c r="G436" s="8"/>
      <c r="H436" s="11" t="str">
        <f>IF(AND(OR(C426="TC",C426="MT"),F436&lt;&gt;""),IF(OR(F436="Normal",F436="Compartido"),G436*1,IF(F436="dirigido",G436*0.5,IF(F436="laboratorio",G436*0.5,0))),"")</f>
        <v/>
      </c>
      <c r="I436" s="11" t="str">
        <f>IF(AND(OR(C426="TC",C426="MT"),F436&lt;&gt;""),IF(AND(F436="Compartido",G436&gt;=1),1,IF(G436&gt;=1,2,0)),"")</f>
        <v/>
      </c>
    </row>
    <row r="437" spans="1:9" x14ac:dyDescent="0.2">
      <c r="A437" s="8"/>
      <c r="B437" s="8"/>
      <c r="C437" s="8"/>
      <c r="D437" s="9"/>
      <c r="E437" s="10"/>
      <c r="F437" s="9"/>
      <c r="G437" s="8"/>
      <c r="H437" s="11" t="str">
        <f>IF(AND(OR(C426="TC",C426="MT"),F437&lt;&gt;""),IF(OR(F437="Normal",F437="Compartido"),G437*1,IF(F437="dirigido",G437*0.5,IF(F437="laboratorio",G437*0.5,0))),"")</f>
        <v/>
      </c>
      <c r="I437" s="11" t="str">
        <f>IF(AND(OR(C426="TC",C426="MT"),F437&lt;&gt;""),IF(AND(F437="Compartido",G437&gt;=1),1,IF(G437&gt;=1,2,0)),"")</f>
        <v/>
      </c>
    </row>
    <row r="438" spans="1:9" x14ac:dyDescent="0.2">
      <c r="A438" s="8"/>
      <c r="B438" s="8"/>
      <c r="C438" s="8"/>
      <c r="D438" s="9"/>
      <c r="E438" s="10"/>
      <c r="F438" s="9"/>
      <c r="G438" s="19"/>
      <c r="H438" s="11" t="str">
        <f>IF(AND(OR(C426="TC",C426="MT"),F438&lt;&gt;""),IF(OR(F438="Normal",F438="Compartido"),G438*1,IF(F438="dirigido",G438*0.5,IF(F438="laboratorio",G438*0.5,0))),"")</f>
        <v/>
      </c>
      <c r="I438" s="11" t="str">
        <f>IF(AND(OR(C426="TC",C426="MT"),F438&lt;&gt;""),IF(AND(F438="Compartido",G438&gt;=1),1,IF(G438&gt;=1,2,0)),"")</f>
        <v/>
      </c>
    </row>
    <row r="439" spans="1:9" x14ac:dyDescent="0.2">
      <c r="A439" s="62" t="s">
        <v>14</v>
      </c>
      <c r="B439" s="62"/>
      <c r="C439" s="62"/>
      <c r="D439" s="62"/>
      <c r="E439" s="62"/>
      <c r="F439" s="63"/>
      <c r="G439" s="20">
        <f>SUM(G429:G438)</f>
        <v>0</v>
      </c>
      <c r="H439" s="20">
        <f>SUM(H429:H438)</f>
        <v>0</v>
      </c>
      <c r="I439" s="20">
        <f>SUM(I429:I438)</f>
        <v>0</v>
      </c>
    </row>
    <row r="440" spans="1:9" x14ac:dyDescent="0.2">
      <c r="A440" s="64" t="s">
        <v>15</v>
      </c>
      <c r="B440" s="64"/>
      <c r="C440" s="64"/>
      <c r="D440" s="64"/>
      <c r="E440" s="64"/>
      <c r="F440" s="65"/>
      <c r="G440" s="21">
        <f>G439*E426</f>
        <v>0</v>
      </c>
      <c r="H440" s="21">
        <f>H439*E426</f>
        <v>0</v>
      </c>
      <c r="I440" s="21">
        <f>I439*E426</f>
        <v>0</v>
      </c>
    </row>
    <row r="441" spans="1:9" x14ac:dyDescent="0.2">
      <c r="A441" s="50" t="str">
        <f>"OTRAS ACTIVIDADES "&amp;A426&amp;" "&amp;B426</f>
        <v xml:space="preserve">OTRAS ACTIVIDADES  </v>
      </c>
      <c r="B441" s="50"/>
      <c r="C441" s="50"/>
      <c r="D441" s="50"/>
      <c r="E441" s="50"/>
      <c r="F441" s="50"/>
      <c r="G441" s="51"/>
      <c r="H441" s="51"/>
      <c r="I441" s="51"/>
    </row>
    <row r="442" spans="1:9" x14ac:dyDescent="0.2">
      <c r="A442" s="15" t="s">
        <v>19</v>
      </c>
      <c r="B442" s="53" t="s">
        <v>20</v>
      </c>
      <c r="C442" s="54"/>
      <c r="D442" s="55"/>
      <c r="E442" s="23" t="s">
        <v>21</v>
      </c>
      <c r="F442" s="56" t="s">
        <v>31</v>
      </c>
      <c r="G442" s="57"/>
      <c r="H442" s="53" t="s">
        <v>32</v>
      </c>
      <c r="I442" s="55"/>
    </row>
    <row r="443" spans="1:9" x14ac:dyDescent="0.2">
      <c r="A443" s="18"/>
      <c r="B443" s="34"/>
      <c r="C443" s="35"/>
      <c r="D443" s="36"/>
      <c r="E443" s="24"/>
      <c r="F443" s="37">
        <f>E443*E426</f>
        <v>0</v>
      </c>
      <c r="G443" s="37"/>
      <c r="H443" s="38">
        <f>IF(OR(C426="TC",C426="MT"),E443*0.4,IF(OR(C426="TCO",C426="MTO"),E443*0.6,0))</f>
        <v>0</v>
      </c>
      <c r="I443" s="39"/>
    </row>
    <row r="444" spans="1:9" x14ac:dyDescent="0.2">
      <c r="A444" s="18"/>
      <c r="B444" s="34"/>
      <c r="C444" s="35"/>
      <c r="D444" s="36"/>
      <c r="E444" s="24"/>
      <c r="F444" s="37">
        <f>E444*E426</f>
        <v>0</v>
      </c>
      <c r="G444" s="37"/>
      <c r="H444" s="38">
        <f>IF(C426="TC",E444*0.4,IF(C426="TCO",E444*0.6,0))</f>
        <v>0</v>
      </c>
      <c r="I444" s="39"/>
    </row>
    <row r="445" spans="1:9" x14ac:dyDescent="0.2">
      <c r="A445" s="18"/>
      <c r="B445" s="34"/>
      <c r="C445" s="35"/>
      <c r="D445" s="36"/>
      <c r="E445" s="24"/>
      <c r="F445" s="37">
        <f>E445*E426</f>
        <v>0</v>
      </c>
      <c r="G445" s="37"/>
      <c r="H445" s="38">
        <f>IF(C426="TC",E445*0.4,IF(C426="TCO",E445*0.6,0))</f>
        <v>0</v>
      </c>
      <c r="I445" s="39"/>
    </row>
    <row r="446" spans="1:9" x14ac:dyDescent="0.2">
      <c r="A446" s="18"/>
      <c r="B446" s="34"/>
      <c r="C446" s="35"/>
      <c r="D446" s="36"/>
      <c r="E446" s="24"/>
      <c r="F446" s="37">
        <f>E446*E426</f>
        <v>0</v>
      </c>
      <c r="G446" s="37"/>
      <c r="H446" s="38">
        <f>IF(C426="TC",E446*0.4,IF(C426="TCO",E446*0.6,0))</f>
        <v>0</v>
      </c>
      <c r="I446" s="39"/>
    </row>
    <row r="447" spans="1:9" x14ac:dyDescent="0.2">
      <c r="A447" s="18"/>
      <c r="B447" s="34"/>
      <c r="C447" s="35"/>
      <c r="D447" s="36"/>
      <c r="E447" s="24"/>
      <c r="F447" s="37">
        <f>E447*E426</f>
        <v>0</v>
      </c>
      <c r="G447" s="37"/>
      <c r="H447" s="38">
        <f>IF(C426="TC",E447*0.4,IF(C426="TCO",E447*0.6,0))</f>
        <v>0</v>
      </c>
      <c r="I447" s="39"/>
    </row>
    <row r="448" spans="1:9" x14ac:dyDescent="0.2">
      <c r="A448" s="43" t="s">
        <v>34</v>
      </c>
      <c r="B448" s="44"/>
      <c r="C448" s="44"/>
      <c r="D448" s="45"/>
      <c r="E448" s="25">
        <f>SUM(E443:E447)</f>
        <v>0</v>
      </c>
      <c r="F448" s="46">
        <f>SUM(F443:G447)</f>
        <v>0</v>
      </c>
      <c r="G448" s="47"/>
      <c r="H448" s="48">
        <f>SUM(H443:I447)</f>
        <v>0</v>
      </c>
      <c r="I448" s="48"/>
    </row>
    <row r="449" spans="1:9" x14ac:dyDescent="0.2">
      <c r="A449" s="49" t="s">
        <v>41</v>
      </c>
      <c r="B449" s="49"/>
      <c r="C449" s="49"/>
      <c r="D449" s="49"/>
      <c r="E449" s="49"/>
      <c r="F449" s="49"/>
      <c r="G449" s="28">
        <f>IF(AND(C426="TC",I449&gt;=8),I449,IF(AND(C426="TC",I449&lt;8),8,IF(I449&gt;=0,I449,0)))</f>
        <v>0</v>
      </c>
      <c r="H449" s="26"/>
      <c r="I449" s="27">
        <f>IF(C426="TC",16-H448,IF(C426="MT",8-H448,IF(C426="TCO",24-H448,IF(C426="MTO",12-H448,0))))</f>
        <v>0</v>
      </c>
    </row>
    <row r="450" spans="1:9" x14ac:dyDescent="0.2">
      <c r="A450" s="1" t="s">
        <v>38</v>
      </c>
      <c r="B450" s="1"/>
      <c r="C450" s="1"/>
      <c r="D450" s="1"/>
      <c r="E450" s="1"/>
      <c r="F450" s="1"/>
      <c r="G450" s="1"/>
      <c r="H450" s="1"/>
      <c r="I450" s="1"/>
    </row>
    <row r="452" spans="1:9" x14ac:dyDescent="0.2">
      <c r="A452" s="52" t="s">
        <v>0</v>
      </c>
      <c r="B452" s="52"/>
      <c r="C452" s="52"/>
      <c r="D452" s="52"/>
      <c r="E452" s="52"/>
      <c r="F452" s="4"/>
      <c r="G452" s="40" t="str">
        <f>IF(OR(C454="TCO",C454="MTO",C454="HC"),"DATOS VINCULACION","NO DILIGENCIAR")</f>
        <v>NO DILIGENCIAR</v>
      </c>
      <c r="H452" s="41"/>
      <c r="I452" s="42"/>
    </row>
    <row r="453" spans="1:9" x14ac:dyDescent="0.2">
      <c r="A453" s="16" t="s">
        <v>1</v>
      </c>
      <c r="B453" s="16" t="s">
        <v>2</v>
      </c>
      <c r="C453" s="16" t="s">
        <v>3</v>
      </c>
      <c r="D453" s="16" t="s">
        <v>4</v>
      </c>
      <c r="E453" s="16" t="s">
        <v>18</v>
      </c>
      <c r="F453" s="4"/>
      <c r="G453" s="40" t="s">
        <v>33</v>
      </c>
      <c r="H453" s="41"/>
      <c r="I453" s="42"/>
    </row>
    <row r="454" spans="1:9" x14ac:dyDescent="0.2">
      <c r="A454" s="12"/>
      <c r="B454" s="12"/>
      <c r="C454" s="12"/>
      <c r="D454" s="13">
        <f>IF(OR(C454="TC",C454="MT"),G468+H468+I468+F476,G468+(H476*E454))</f>
        <v>0</v>
      </c>
      <c r="E454" s="13"/>
      <c r="F454" s="3"/>
      <c r="G454" s="58"/>
      <c r="H454" s="59"/>
      <c r="I454" s="60"/>
    </row>
    <row r="455" spans="1:9" x14ac:dyDescent="0.2">
      <c r="A455" s="61" t="s">
        <v>5</v>
      </c>
      <c r="B455" s="61"/>
      <c r="C455" s="61"/>
      <c r="D455" s="61"/>
      <c r="E455" s="61"/>
      <c r="F455" s="61"/>
      <c r="G455" s="61"/>
      <c r="H455" s="61"/>
      <c r="I455" s="61"/>
    </row>
    <row r="456" spans="1:9" ht="38.25" x14ac:dyDescent="0.2">
      <c r="A456" s="5" t="s">
        <v>6</v>
      </c>
      <c r="B456" s="5" t="s">
        <v>7</v>
      </c>
      <c r="C456" s="5" t="s">
        <v>8</v>
      </c>
      <c r="D456" s="6" t="s">
        <v>9</v>
      </c>
      <c r="E456" s="6" t="s">
        <v>30</v>
      </c>
      <c r="F456" s="7" t="s">
        <v>10</v>
      </c>
      <c r="G456" s="7" t="s">
        <v>11</v>
      </c>
      <c r="H456" s="7" t="s">
        <v>12</v>
      </c>
      <c r="I456" s="7" t="s">
        <v>13</v>
      </c>
    </row>
    <row r="457" spans="1:9" x14ac:dyDescent="0.2">
      <c r="A457" s="8"/>
      <c r="B457" s="8"/>
      <c r="C457" s="8"/>
      <c r="D457" s="9"/>
      <c r="E457" s="10"/>
      <c r="F457" s="9"/>
      <c r="G457" s="8"/>
      <c r="H457" s="11" t="str">
        <f>IF(AND(OR(C454="TC",C454="MT"),F457&lt;&gt;""),IF(OR(F457="Normal",F457="Compartido"),G457*1,IF(F457="dirigido",G457*0.5,IF(F457="laboratorio",G457*0.5,0))),"")</f>
        <v/>
      </c>
      <c r="I457" s="11" t="str">
        <f>IF(AND(OR(C454="TC",C454="MT"),F457&lt;&gt;""),IF(AND(F457="Compartido",G457&gt;=1),1,IF(G457&gt;=1,2,0)),"")</f>
        <v/>
      </c>
    </row>
    <row r="458" spans="1:9" x14ac:dyDescent="0.2">
      <c r="A458" s="8"/>
      <c r="B458" s="8"/>
      <c r="C458" s="8"/>
      <c r="D458" s="9"/>
      <c r="E458" s="10"/>
      <c r="F458" s="9"/>
      <c r="G458" s="8"/>
      <c r="H458" s="11" t="str">
        <f>IF(AND(OR(C454="TC",C454="MT"),F458&lt;&gt;""),IF(OR(F458="Normal",F458="Compartido"),G458*1,IF(F458="dirigido",G458*0.5,IF(F458="laboratorio",G458*0.5,0))),"")</f>
        <v/>
      </c>
      <c r="I458" s="11" t="str">
        <f>IF(AND(OR(C454="TC",C454="MT"),F458&lt;&gt;""),IF(AND(F458="Compartido",G458&gt;=1),1,IF(G458&gt;=1,2,0)),"")</f>
        <v/>
      </c>
    </row>
    <row r="459" spans="1:9" x14ac:dyDescent="0.2">
      <c r="A459" s="8"/>
      <c r="B459" s="8"/>
      <c r="C459" s="8"/>
      <c r="D459" s="9"/>
      <c r="E459" s="10"/>
      <c r="F459" s="9"/>
      <c r="G459" s="8"/>
      <c r="H459" s="11" t="str">
        <f>IF(AND(OR(C454="TC",C454="MT"),F459&lt;&gt;""),IF(OR(F459="Normal",F459="Compartido"),G459*1,IF(F459="dirigido",G459*0.5,IF(F459="laboratorio",G459*0.5,0))),"")</f>
        <v/>
      </c>
      <c r="I459" s="11" t="str">
        <f>IF(AND(OR(C454="TC",C454="MT"),F459&lt;&gt;""),IF(AND(F459="Compartido",G459&gt;=1),1,IF(G459&gt;=1,2,0)),"")</f>
        <v/>
      </c>
    </row>
    <row r="460" spans="1:9" x14ac:dyDescent="0.2">
      <c r="A460" s="8"/>
      <c r="B460" s="8"/>
      <c r="C460" s="8"/>
      <c r="D460" s="9"/>
      <c r="E460" s="10"/>
      <c r="F460" s="9"/>
      <c r="G460" s="8"/>
      <c r="H460" s="11" t="str">
        <f>IF(AND(OR(C454="TC",C454="MT"),F460&lt;&gt;""),IF(OR(F460="Normal",F460="Compartido"),G460*1,IF(F460="dirigido",G460*0.5,IF(F460="laboratorio",G460*0.5,0))),"")</f>
        <v/>
      </c>
      <c r="I460" s="11" t="str">
        <f>IF(AND(OR(C454="TC",C454="MT"),F460&lt;&gt;""),IF(AND(F460="Compartido",G460&gt;=1),1,IF(G460&gt;=1,2,0)),"")</f>
        <v/>
      </c>
    </row>
    <row r="461" spans="1:9" x14ac:dyDescent="0.2">
      <c r="A461" s="8"/>
      <c r="B461" s="8"/>
      <c r="C461" s="8"/>
      <c r="D461" s="9"/>
      <c r="E461" s="10"/>
      <c r="F461" s="9"/>
      <c r="G461" s="8"/>
      <c r="H461" s="11" t="str">
        <f>IF(AND(OR(C454="TC",C454="MT"),F461&lt;&gt;""),IF(OR(F461="Normal",F461="Compartido"),G461*1,IF(F461="dirigido",G461*0.5,IF(F461="laboratorio",G461*0.5,0))),"")</f>
        <v/>
      </c>
      <c r="I461" s="11" t="str">
        <f>IF(AND(OR(C454="TC",C454="MT"),F461&lt;&gt;""),IF(AND(F461="Compartido",G461&gt;=1),1,IF(G461&gt;=1,2,0)),"")</f>
        <v/>
      </c>
    </row>
    <row r="462" spans="1:9" x14ac:dyDescent="0.2">
      <c r="A462" s="8"/>
      <c r="B462" s="8"/>
      <c r="C462" s="8"/>
      <c r="D462" s="9"/>
      <c r="E462" s="10"/>
      <c r="F462" s="9"/>
      <c r="G462" s="8"/>
      <c r="H462" s="11" t="str">
        <f>IF(AND(OR(C454="TC",C454="MT"),F462&lt;&gt;""),IF(OR(F462="Normal",F462="Compartido"),G462*1,IF(F462="dirigido",G462*0.5,IF(F462="laboratorio",G462*0.5,0))),"")</f>
        <v/>
      </c>
      <c r="I462" s="11" t="str">
        <f>IF(AND(OR(C454="TC",C454="MT"),F462&lt;&gt;""),IF(AND(F462="Compartido",G462&gt;=1),1,IF(G462&gt;=1,2,0)),"")</f>
        <v/>
      </c>
    </row>
    <row r="463" spans="1:9" x14ac:dyDescent="0.2">
      <c r="A463" s="8"/>
      <c r="B463" s="8"/>
      <c r="C463" s="8"/>
      <c r="D463" s="9"/>
      <c r="E463" s="10"/>
      <c r="F463" s="9"/>
      <c r="G463" s="8"/>
      <c r="H463" s="11" t="str">
        <f>IF(AND(OR(C454="TC",C454="MT"),F463&lt;&gt;""),IF(OR(F463="Normal",F463="Compartido"),G463*1,IF(F463="dirigido",G463*0.5,IF(F463="laboratorio",G463*0.5,0))),"")</f>
        <v/>
      </c>
      <c r="I463" s="11" t="str">
        <f>IF(AND(OR(C454="TC",C454="MT"),F463&lt;&gt;""),IF(AND(F463="Compartido",G463&gt;=1),1,IF(G463&gt;=1,2,0)),"")</f>
        <v/>
      </c>
    </row>
    <row r="464" spans="1:9" x14ac:dyDescent="0.2">
      <c r="A464" s="8"/>
      <c r="B464" s="8"/>
      <c r="C464" s="8"/>
      <c r="D464" s="9"/>
      <c r="E464" s="10"/>
      <c r="F464" s="9"/>
      <c r="G464" s="8"/>
      <c r="H464" s="11" t="str">
        <f>IF(AND(OR(C454="TC",C454="MT"),F464&lt;&gt;""),IF(OR(F464="Normal",F464="Compartido"),G464*1,IF(F464="dirigido",G464*0.5,IF(F464="laboratorio",G464*0.5,0))),"")</f>
        <v/>
      </c>
      <c r="I464" s="11" t="str">
        <f>IF(AND(OR(C454="TC",C454="MT"),F464&lt;&gt;""),IF(AND(F464="Compartido",G464&gt;=1),1,IF(G464&gt;=1,2,0)),"")</f>
        <v/>
      </c>
    </row>
    <row r="465" spans="1:9" x14ac:dyDescent="0.2">
      <c r="A465" s="8"/>
      <c r="B465" s="8"/>
      <c r="C465" s="8"/>
      <c r="D465" s="9"/>
      <c r="E465" s="10"/>
      <c r="F465" s="9"/>
      <c r="G465" s="8"/>
      <c r="H465" s="11" t="str">
        <f>IF(AND(OR(C454="TC",C454="MT"),F465&lt;&gt;""),IF(OR(F465="Normal",F465="Compartido"),G465*1,IF(F465="dirigido",G465*0.5,IF(F465="laboratorio",G465*0.5,0))),"")</f>
        <v/>
      </c>
      <c r="I465" s="11" t="str">
        <f>IF(AND(OR(C454="TC",C454="MT"),F465&lt;&gt;""),IF(AND(F465="Compartido",G465&gt;=1),1,IF(G465&gt;=1,2,0)),"")</f>
        <v/>
      </c>
    </row>
    <row r="466" spans="1:9" x14ac:dyDescent="0.2">
      <c r="A466" s="8"/>
      <c r="B466" s="8"/>
      <c r="C466" s="8"/>
      <c r="D466" s="9"/>
      <c r="E466" s="10"/>
      <c r="F466" s="9"/>
      <c r="G466" s="19"/>
      <c r="H466" s="11" t="str">
        <f>IF(AND(OR(C454="TC",C454="MT"),F466&lt;&gt;""),IF(OR(F466="Normal",F466="Compartido"),G466*1,IF(F466="dirigido",G466*0.5,IF(F466="laboratorio",G466*0.5,0))),"")</f>
        <v/>
      </c>
      <c r="I466" s="11" t="str">
        <f>IF(AND(OR(C454="TC",C454="MT"),F466&lt;&gt;""),IF(AND(F466="Compartido",G466&gt;=1),1,IF(G466&gt;=1,2,0)),"")</f>
        <v/>
      </c>
    </row>
    <row r="467" spans="1:9" x14ac:dyDescent="0.2">
      <c r="A467" s="62" t="s">
        <v>14</v>
      </c>
      <c r="B467" s="62"/>
      <c r="C467" s="62"/>
      <c r="D467" s="62"/>
      <c r="E467" s="62"/>
      <c r="F467" s="63"/>
      <c r="G467" s="20">
        <f>SUM(G457:G466)</f>
        <v>0</v>
      </c>
      <c r="H467" s="20">
        <f>SUM(H457:H466)</f>
        <v>0</v>
      </c>
      <c r="I467" s="20">
        <f>SUM(I457:I466)</f>
        <v>0</v>
      </c>
    </row>
    <row r="468" spans="1:9" x14ac:dyDescent="0.2">
      <c r="A468" s="64" t="s">
        <v>15</v>
      </c>
      <c r="B468" s="64"/>
      <c r="C468" s="64"/>
      <c r="D468" s="64"/>
      <c r="E468" s="64"/>
      <c r="F468" s="65"/>
      <c r="G468" s="21">
        <f>G467*E454</f>
        <v>0</v>
      </c>
      <c r="H468" s="21">
        <f>H467*E454</f>
        <v>0</v>
      </c>
      <c r="I468" s="21">
        <f>I467*E454</f>
        <v>0</v>
      </c>
    </row>
    <row r="469" spans="1:9" x14ac:dyDescent="0.2">
      <c r="A469" s="50" t="str">
        <f>"OTRAS ACTIVIDADES "&amp;A454&amp;" "&amp;B454</f>
        <v xml:space="preserve">OTRAS ACTIVIDADES  </v>
      </c>
      <c r="B469" s="50"/>
      <c r="C469" s="50"/>
      <c r="D469" s="50"/>
      <c r="E469" s="50"/>
      <c r="F469" s="50"/>
      <c r="G469" s="51"/>
      <c r="H469" s="51"/>
      <c r="I469" s="51"/>
    </row>
    <row r="470" spans="1:9" x14ac:dyDescent="0.2">
      <c r="A470" s="15" t="s">
        <v>19</v>
      </c>
      <c r="B470" s="53" t="s">
        <v>20</v>
      </c>
      <c r="C470" s="54"/>
      <c r="D470" s="55"/>
      <c r="E470" s="23" t="s">
        <v>21</v>
      </c>
      <c r="F470" s="56" t="s">
        <v>31</v>
      </c>
      <c r="G470" s="57"/>
      <c r="H470" s="53" t="s">
        <v>32</v>
      </c>
      <c r="I470" s="55"/>
    </row>
    <row r="471" spans="1:9" x14ac:dyDescent="0.2">
      <c r="A471" s="18"/>
      <c r="B471" s="34"/>
      <c r="C471" s="35"/>
      <c r="D471" s="36"/>
      <c r="E471" s="24"/>
      <c r="F471" s="37">
        <f>E471*E454</f>
        <v>0</v>
      </c>
      <c r="G471" s="37"/>
      <c r="H471" s="38">
        <f>IF(OR(C454="TC",C454="MT"),E471*0.4,IF(OR(C454="TCO",C454="MTO"),E471*0.6,0))</f>
        <v>0</v>
      </c>
      <c r="I471" s="39"/>
    </row>
    <row r="472" spans="1:9" x14ac:dyDescent="0.2">
      <c r="A472" s="18"/>
      <c r="B472" s="34"/>
      <c r="C472" s="35"/>
      <c r="D472" s="36"/>
      <c r="E472" s="24"/>
      <c r="F472" s="37">
        <f>E472*E454</f>
        <v>0</v>
      </c>
      <c r="G472" s="37"/>
      <c r="H472" s="38">
        <f>IF(C454="TC",E472*0.4,IF(C454="TCO",E472*0.6,0))</f>
        <v>0</v>
      </c>
      <c r="I472" s="39"/>
    </row>
    <row r="473" spans="1:9" x14ac:dyDescent="0.2">
      <c r="A473" s="18"/>
      <c r="B473" s="34"/>
      <c r="C473" s="35"/>
      <c r="D473" s="36"/>
      <c r="E473" s="24"/>
      <c r="F473" s="37">
        <f>E473*E454</f>
        <v>0</v>
      </c>
      <c r="G473" s="37"/>
      <c r="H473" s="38">
        <f>IF(C454="TC",E473*0.4,IF(C454="TCO",E473*0.6,0))</f>
        <v>0</v>
      </c>
      <c r="I473" s="39"/>
    </row>
    <row r="474" spans="1:9" x14ac:dyDescent="0.2">
      <c r="A474" s="18"/>
      <c r="B474" s="34"/>
      <c r="C474" s="35"/>
      <c r="D474" s="36"/>
      <c r="E474" s="24"/>
      <c r="F474" s="37">
        <f>E474*E454</f>
        <v>0</v>
      </c>
      <c r="G474" s="37"/>
      <c r="H474" s="38">
        <f>IF(C454="TC",E474*0.4,IF(C454="TCO",E474*0.6,0))</f>
        <v>0</v>
      </c>
      <c r="I474" s="39"/>
    </row>
    <row r="475" spans="1:9" x14ac:dyDescent="0.2">
      <c r="A475" s="18"/>
      <c r="B475" s="34"/>
      <c r="C475" s="35"/>
      <c r="D475" s="36"/>
      <c r="E475" s="24"/>
      <c r="F475" s="37">
        <f>E475*E454</f>
        <v>0</v>
      </c>
      <c r="G475" s="37"/>
      <c r="H475" s="38">
        <f>IF(C454="TC",E475*0.4,IF(C454="TCO",E475*0.6,0))</f>
        <v>0</v>
      </c>
      <c r="I475" s="39"/>
    </row>
    <row r="476" spans="1:9" x14ac:dyDescent="0.2">
      <c r="A476" s="43" t="s">
        <v>34</v>
      </c>
      <c r="B476" s="44"/>
      <c r="C476" s="44"/>
      <c r="D476" s="45"/>
      <c r="E476" s="25">
        <f>SUM(E471:E475)</f>
        <v>0</v>
      </c>
      <c r="F476" s="46">
        <f>SUM(F471:G475)</f>
        <v>0</v>
      </c>
      <c r="G476" s="47"/>
      <c r="H476" s="48">
        <f>SUM(H471:I475)</f>
        <v>0</v>
      </c>
      <c r="I476" s="48"/>
    </row>
    <row r="477" spans="1:9" x14ac:dyDescent="0.2">
      <c r="A477" s="49" t="s">
        <v>41</v>
      </c>
      <c r="B477" s="49"/>
      <c r="C477" s="49"/>
      <c r="D477" s="49"/>
      <c r="E477" s="49"/>
      <c r="F477" s="49"/>
      <c r="G477" s="28">
        <f>IF(AND(C454="TC",I477&gt;=8),I477,IF(AND(C454="TC",I477&lt;8),8,IF(I477&gt;=0,I477,0)))</f>
        <v>0</v>
      </c>
      <c r="H477" s="26"/>
      <c r="I477" s="27">
        <f>IF(C454="TC",16-H476,IF(C454="MT",8-H476,IF(C454="TCO",24-H476,IF(C454="MTO",12-H476,0))))</f>
        <v>0</v>
      </c>
    </row>
    <row r="478" spans="1:9" x14ac:dyDescent="0.2">
      <c r="A478" s="1" t="s">
        <v>38</v>
      </c>
      <c r="B478" s="1"/>
      <c r="C478" s="1"/>
      <c r="D478" s="1"/>
      <c r="E478" s="1"/>
      <c r="F478" s="1"/>
      <c r="G478" s="1"/>
      <c r="H478" s="1"/>
      <c r="I478" s="1"/>
    </row>
    <row r="480" spans="1:9" x14ac:dyDescent="0.2">
      <c r="A480" s="52" t="s">
        <v>0</v>
      </c>
      <c r="B480" s="52"/>
      <c r="C480" s="52"/>
      <c r="D480" s="52"/>
      <c r="E480" s="52"/>
      <c r="F480" s="4"/>
      <c r="G480" s="40" t="str">
        <f>IF(OR(C482="TCO",C482="MTO",C482="HC"),"DATOS VINCULACION","NO DILIGENCIAR")</f>
        <v>NO DILIGENCIAR</v>
      </c>
      <c r="H480" s="41"/>
      <c r="I480" s="42"/>
    </row>
    <row r="481" spans="1:9" x14ac:dyDescent="0.2">
      <c r="A481" s="16" t="s">
        <v>1</v>
      </c>
      <c r="B481" s="16" t="s">
        <v>2</v>
      </c>
      <c r="C481" s="16" t="s">
        <v>3</v>
      </c>
      <c r="D481" s="16" t="s">
        <v>4</v>
      </c>
      <c r="E481" s="16" t="s">
        <v>18</v>
      </c>
      <c r="F481" s="4"/>
      <c r="G481" s="40" t="s">
        <v>33</v>
      </c>
      <c r="H481" s="41"/>
      <c r="I481" s="42"/>
    </row>
    <row r="482" spans="1:9" x14ac:dyDescent="0.2">
      <c r="A482" s="12"/>
      <c r="B482" s="12"/>
      <c r="C482" s="12"/>
      <c r="D482" s="13">
        <f>IF(OR(C482="TC",C482="MT"),G496+H496+I496+F504,G496+(H504*E482))</f>
        <v>0</v>
      </c>
      <c r="E482" s="13"/>
      <c r="F482" s="3"/>
      <c r="G482" s="58"/>
      <c r="H482" s="59"/>
      <c r="I482" s="60"/>
    </row>
    <row r="483" spans="1:9" x14ac:dyDescent="0.2">
      <c r="A483" s="61" t="s">
        <v>5</v>
      </c>
      <c r="B483" s="61"/>
      <c r="C483" s="61"/>
      <c r="D483" s="61"/>
      <c r="E483" s="61"/>
      <c r="F483" s="61"/>
      <c r="G483" s="61"/>
      <c r="H483" s="61"/>
      <c r="I483" s="61"/>
    </row>
    <row r="484" spans="1:9" ht="38.25" x14ac:dyDescent="0.2">
      <c r="A484" s="5" t="s">
        <v>6</v>
      </c>
      <c r="B484" s="5" t="s">
        <v>7</v>
      </c>
      <c r="C484" s="5" t="s">
        <v>8</v>
      </c>
      <c r="D484" s="6" t="s">
        <v>9</v>
      </c>
      <c r="E484" s="6" t="s">
        <v>30</v>
      </c>
      <c r="F484" s="7" t="s">
        <v>10</v>
      </c>
      <c r="G484" s="7" t="s">
        <v>11</v>
      </c>
      <c r="H484" s="7" t="s">
        <v>12</v>
      </c>
      <c r="I484" s="7" t="s">
        <v>13</v>
      </c>
    </row>
    <row r="485" spans="1:9" x14ac:dyDescent="0.2">
      <c r="A485" s="8"/>
      <c r="B485" s="8"/>
      <c r="C485" s="8"/>
      <c r="D485" s="9"/>
      <c r="E485" s="10"/>
      <c r="F485" s="9"/>
      <c r="G485" s="8"/>
      <c r="H485" s="11" t="str">
        <f>IF(AND(OR(C482="TC",C482="MT"),F485&lt;&gt;""),IF(OR(F485="Normal",F485="Compartido"),G485*1,IF(F485="dirigido",G485*0.5,IF(F485="laboratorio",G485*0.5,0))),"")</f>
        <v/>
      </c>
      <c r="I485" s="11" t="str">
        <f>IF(AND(OR(C482="TC",C482="MT"),F485&lt;&gt;""),IF(AND(F485="Compartido",G485&gt;=1),1,IF(G485&gt;=1,2,0)),"")</f>
        <v/>
      </c>
    </row>
    <row r="486" spans="1:9" x14ac:dyDescent="0.2">
      <c r="A486" s="8"/>
      <c r="B486" s="8"/>
      <c r="C486" s="8"/>
      <c r="D486" s="9"/>
      <c r="E486" s="10"/>
      <c r="F486" s="9"/>
      <c r="G486" s="8"/>
      <c r="H486" s="11" t="str">
        <f>IF(AND(OR(C482="TC",C482="MT"),F486&lt;&gt;""),IF(OR(F486="Normal",F486="Compartido"),G486*1,IF(F486="dirigido",G486*0.5,IF(F486="laboratorio",G486*0.5,0))),"")</f>
        <v/>
      </c>
      <c r="I486" s="11" t="str">
        <f>IF(AND(OR(C482="TC",C482="MT"),F486&lt;&gt;""),IF(AND(F486="Compartido",G486&gt;=1),1,IF(G486&gt;=1,2,0)),"")</f>
        <v/>
      </c>
    </row>
    <row r="487" spans="1:9" x14ac:dyDescent="0.2">
      <c r="A487" s="8"/>
      <c r="B487" s="8"/>
      <c r="C487" s="8"/>
      <c r="D487" s="9"/>
      <c r="E487" s="10"/>
      <c r="F487" s="9"/>
      <c r="G487" s="8"/>
      <c r="H487" s="11" t="str">
        <f>IF(AND(OR(C482="TC",C482="MT"),F487&lt;&gt;""),IF(OR(F487="Normal",F487="Compartido"),G487*1,IF(F487="dirigido",G487*0.5,IF(F487="laboratorio",G487*0.5,0))),"")</f>
        <v/>
      </c>
      <c r="I487" s="11" t="str">
        <f>IF(AND(OR(C482="TC",C482="MT"),F487&lt;&gt;""),IF(AND(F487="Compartido",G487&gt;=1),1,IF(G487&gt;=1,2,0)),"")</f>
        <v/>
      </c>
    </row>
    <row r="488" spans="1:9" x14ac:dyDescent="0.2">
      <c r="A488" s="8"/>
      <c r="B488" s="8"/>
      <c r="C488" s="8"/>
      <c r="D488" s="9"/>
      <c r="E488" s="10"/>
      <c r="F488" s="9"/>
      <c r="G488" s="8"/>
      <c r="H488" s="11" t="str">
        <f>IF(AND(OR(C482="TC",C482="MT"),F488&lt;&gt;""),IF(OR(F488="Normal",F488="Compartido"),G488*1,IF(F488="dirigido",G488*0.5,IF(F488="laboratorio",G488*0.5,0))),"")</f>
        <v/>
      </c>
      <c r="I488" s="11" t="str">
        <f>IF(AND(OR(C482="TC",C482="MT"),F488&lt;&gt;""),IF(AND(F488="Compartido",G488&gt;=1),1,IF(G488&gt;=1,2,0)),"")</f>
        <v/>
      </c>
    </row>
    <row r="489" spans="1:9" x14ac:dyDescent="0.2">
      <c r="A489" s="8"/>
      <c r="B489" s="8"/>
      <c r="C489" s="8"/>
      <c r="D489" s="9"/>
      <c r="E489" s="10"/>
      <c r="F489" s="9"/>
      <c r="G489" s="8"/>
      <c r="H489" s="11" t="str">
        <f>IF(AND(OR(C482="TC",C482="MT"),F489&lt;&gt;""),IF(OR(F489="Normal",F489="Compartido"),G489*1,IF(F489="dirigido",G489*0.5,IF(F489="laboratorio",G489*0.5,0))),"")</f>
        <v/>
      </c>
      <c r="I489" s="11" t="str">
        <f>IF(AND(OR(C482="TC",C482="MT"),F489&lt;&gt;""),IF(AND(F489="Compartido",G489&gt;=1),1,IF(G489&gt;=1,2,0)),"")</f>
        <v/>
      </c>
    </row>
    <row r="490" spans="1:9" x14ac:dyDescent="0.2">
      <c r="A490" s="8"/>
      <c r="B490" s="8"/>
      <c r="C490" s="8"/>
      <c r="D490" s="9"/>
      <c r="E490" s="10"/>
      <c r="F490" s="9"/>
      <c r="G490" s="8"/>
      <c r="H490" s="11" t="str">
        <f>IF(AND(OR(C482="TC",C482="MT"),F490&lt;&gt;""),IF(OR(F490="Normal",F490="Compartido"),G490*1,IF(F490="dirigido",G490*0.5,IF(F490="laboratorio",G490*0.5,0))),"")</f>
        <v/>
      </c>
      <c r="I490" s="11" t="str">
        <f>IF(AND(OR(C482="TC",C482="MT"),F490&lt;&gt;""),IF(AND(F490="Compartido",G490&gt;=1),1,IF(G490&gt;=1,2,0)),"")</f>
        <v/>
      </c>
    </row>
    <row r="491" spans="1:9" x14ac:dyDescent="0.2">
      <c r="A491" s="8"/>
      <c r="B491" s="8"/>
      <c r="C491" s="8"/>
      <c r="D491" s="9"/>
      <c r="E491" s="10"/>
      <c r="F491" s="9"/>
      <c r="G491" s="8"/>
      <c r="H491" s="11" t="str">
        <f>IF(AND(OR(C482="TC",C482="MT"),F491&lt;&gt;""),IF(OR(F491="Normal",F491="Compartido"),G491*1,IF(F491="dirigido",G491*0.5,IF(F491="laboratorio",G491*0.5,0))),"")</f>
        <v/>
      </c>
      <c r="I491" s="11" t="str">
        <f>IF(AND(OR(C482="TC",C482="MT"),F491&lt;&gt;""),IF(AND(F491="Compartido",G491&gt;=1),1,IF(G491&gt;=1,2,0)),"")</f>
        <v/>
      </c>
    </row>
    <row r="492" spans="1:9" x14ac:dyDescent="0.2">
      <c r="A492" s="8"/>
      <c r="B492" s="8"/>
      <c r="C492" s="8"/>
      <c r="D492" s="9"/>
      <c r="E492" s="10"/>
      <c r="F492" s="9"/>
      <c r="G492" s="8"/>
      <c r="H492" s="11" t="str">
        <f>IF(AND(OR(C482="TC",C482="MT"),F492&lt;&gt;""),IF(OR(F492="Normal",F492="Compartido"),G492*1,IF(F492="dirigido",G492*0.5,IF(F492="laboratorio",G492*0.5,0))),"")</f>
        <v/>
      </c>
      <c r="I492" s="11" t="str">
        <f>IF(AND(OR(C482="TC",C482="MT"),F492&lt;&gt;""),IF(AND(F492="Compartido",G492&gt;=1),1,IF(G492&gt;=1,2,0)),"")</f>
        <v/>
      </c>
    </row>
    <row r="493" spans="1:9" x14ac:dyDescent="0.2">
      <c r="A493" s="8"/>
      <c r="B493" s="8"/>
      <c r="C493" s="8"/>
      <c r="D493" s="9"/>
      <c r="E493" s="10"/>
      <c r="F493" s="9"/>
      <c r="G493" s="8"/>
      <c r="H493" s="11" t="str">
        <f>IF(AND(OR(C482="TC",C482="MT"),F493&lt;&gt;""),IF(OR(F493="Normal",F493="Compartido"),G493*1,IF(F493="dirigido",G493*0.5,IF(F493="laboratorio",G493*0.5,0))),"")</f>
        <v/>
      </c>
      <c r="I493" s="11" t="str">
        <f>IF(AND(OR(C482="TC",C482="MT"),F493&lt;&gt;""),IF(AND(F493="Compartido",G493&gt;=1),1,IF(G493&gt;=1,2,0)),"")</f>
        <v/>
      </c>
    </row>
    <row r="494" spans="1:9" x14ac:dyDescent="0.2">
      <c r="A494" s="8"/>
      <c r="B494" s="8"/>
      <c r="C494" s="8"/>
      <c r="D494" s="9"/>
      <c r="E494" s="10"/>
      <c r="F494" s="9"/>
      <c r="G494" s="19"/>
      <c r="H494" s="11" t="str">
        <f>IF(AND(OR(C482="TC",C482="MT"),F494&lt;&gt;""),IF(OR(F494="Normal",F494="Compartido"),G494*1,IF(F494="dirigido",G494*0.5,IF(F494="laboratorio",G494*0.5,0))),"")</f>
        <v/>
      </c>
      <c r="I494" s="11" t="str">
        <f>IF(AND(OR(C482="TC",C482="MT"),F494&lt;&gt;""),IF(AND(F494="Compartido",G494&gt;=1),1,IF(G494&gt;=1,2,0)),"")</f>
        <v/>
      </c>
    </row>
    <row r="495" spans="1:9" x14ac:dyDescent="0.2">
      <c r="A495" s="62" t="s">
        <v>14</v>
      </c>
      <c r="B495" s="62"/>
      <c r="C495" s="62"/>
      <c r="D495" s="62"/>
      <c r="E495" s="62"/>
      <c r="F495" s="63"/>
      <c r="G495" s="20">
        <f>SUM(G485:G494)</f>
        <v>0</v>
      </c>
      <c r="H495" s="20">
        <f>SUM(H485:H494)</f>
        <v>0</v>
      </c>
      <c r="I495" s="20">
        <f>SUM(I485:I494)</f>
        <v>0</v>
      </c>
    </row>
    <row r="496" spans="1:9" x14ac:dyDescent="0.2">
      <c r="A496" s="64" t="s">
        <v>15</v>
      </c>
      <c r="B496" s="64"/>
      <c r="C496" s="64"/>
      <c r="D496" s="64"/>
      <c r="E496" s="64"/>
      <c r="F496" s="65"/>
      <c r="G496" s="21">
        <f>G495*E482</f>
        <v>0</v>
      </c>
      <c r="H496" s="21">
        <f>H495*E482</f>
        <v>0</v>
      </c>
      <c r="I496" s="21">
        <f>I495*E482</f>
        <v>0</v>
      </c>
    </row>
    <row r="497" spans="1:9" x14ac:dyDescent="0.2">
      <c r="A497" s="50" t="str">
        <f>"OTRAS ACTIVIDADES "&amp;A482&amp;" "&amp;B482</f>
        <v xml:space="preserve">OTRAS ACTIVIDADES  </v>
      </c>
      <c r="B497" s="50"/>
      <c r="C497" s="50"/>
      <c r="D497" s="50"/>
      <c r="E497" s="50"/>
      <c r="F497" s="50"/>
      <c r="G497" s="51"/>
      <c r="H497" s="51"/>
      <c r="I497" s="51"/>
    </row>
    <row r="498" spans="1:9" x14ac:dyDescent="0.2">
      <c r="A498" s="15" t="s">
        <v>19</v>
      </c>
      <c r="B498" s="53" t="s">
        <v>20</v>
      </c>
      <c r="C498" s="54"/>
      <c r="D498" s="55"/>
      <c r="E498" s="23" t="s">
        <v>21</v>
      </c>
      <c r="F498" s="56" t="s">
        <v>31</v>
      </c>
      <c r="G498" s="57"/>
      <c r="H498" s="53" t="s">
        <v>32</v>
      </c>
      <c r="I498" s="55"/>
    </row>
    <row r="499" spans="1:9" x14ac:dyDescent="0.2">
      <c r="A499" s="18"/>
      <c r="B499" s="34"/>
      <c r="C499" s="35"/>
      <c r="D499" s="36"/>
      <c r="E499" s="24"/>
      <c r="F499" s="37">
        <f>E499*E482</f>
        <v>0</v>
      </c>
      <c r="G499" s="37"/>
      <c r="H499" s="38">
        <f>IF(OR(C482="TC",C482="MT"),E499*0.4,IF(OR(C482="TCO",C482="MTO"),E499*0.6,0))</f>
        <v>0</v>
      </c>
      <c r="I499" s="39"/>
    </row>
    <row r="500" spans="1:9" x14ac:dyDescent="0.2">
      <c r="A500" s="18"/>
      <c r="B500" s="34"/>
      <c r="C500" s="35"/>
      <c r="D500" s="36"/>
      <c r="E500" s="24"/>
      <c r="F500" s="37">
        <f>E500*E482</f>
        <v>0</v>
      </c>
      <c r="G500" s="37"/>
      <c r="H500" s="38">
        <f>IF(C482="TC",E500*0.4,IF(C482="TCO",E500*0.6,0))</f>
        <v>0</v>
      </c>
      <c r="I500" s="39"/>
    </row>
    <row r="501" spans="1:9" x14ac:dyDescent="0.2">
      <c r="A501" s="18"/>
      <c r="B501" s="34"/>
      <c r="C501" s="35"/>
      <c r="D501" s="36"/>
      <c r="E501" s="24"/>
      <c r="F501" s="37">
        <f>E501*E482</f>
        <v>0</v>
      </c>
      <c r="G501" s="37"/>
      <c r="H501" s="38">
        <f>IF(C482="TC",E501*0.4,IF(C482="TCO",E501*0.6,0))</f>
        <v>0</v>
      </c>
      <c r="I501" s="39"/>
    </row>
    <row r="502" spans="1:9" x14ac:dyDescent="0.2">
      <c r="A502" s="18"/>
      <c r="B502" s="34"/>
      <c r="C502" s="35"/>
      <c r="D502" s="36"/>
      <c r="E502" s="24"/>
      <c r="F502" s="37">
        <f>E502*E482</f>
        <v>0</v>
      </c>
      <c r="G502" s="37"/>
      <c r="H502" s="38">
        <f>IF(C482="TC",E502*0.4,IF(C482="TCO",E502*0.6,0))</f>
        <v>0</v>
      </c>
      <c r="I502" s="39"/>
    </row>
    <row r="503" spans="1:9" x14ac:dyDescent="0.2">
      <c r="A503" s="18"/>
      <c r="B503" s="34"/>
      <c r="C503" s="35"/>
      <c r="D503" s="36"/>
      <c r="E503" s="24"/>
      <c r="F503" s="37">
        <f>E503*E482</f>
        <v>0</v>
      </c>
      <c r="G503" s="37"/>
      <c r="H503" s="38">
        <f>IF(C482="TC",E503*0.4,IF(C482="TCO",E503*0.6,0))</f>
        <v>0</v>
      </c>
      <c r="I503" s="39"/>
    </row>
    <row r="504" spans="1:9" x14ac:dyDescent="0.2">
      <c r="A504" s="43" t="s">
        <v>34</v>
      </c>
      <c r="B504" s="44"/>
      <c r="C504" s="44"/>
      <c r="D504" s="45"/>
      <c r="E504" s="25">
        <f>SUM(E499:E503)</f>
        <v>0</v>
      </c>
      <c r="F504" s="46">
        <f>SUM(F499:G503)</f>
        <v>0</v>
      </c>
      <c r="G504" s="47"/>
      <c r="H504" s="48">
        <f>SUM(H499:I503)</f>
        <v>0</v>
      </c>
      <c r="I504" s="48"/>
    </row>
    <row r="505" spans="1:9" x14ac:dyDescent="0.2">
      <c r="A505" s="49" t="s">
        <v>41</v>
      </c>
      <c r="B505" s="49"/>
      <c r="C505" s="49"/>
      <c r="D505" s="49"/>
      <c r="E505" s="49"/>
      <c r="F505" s="49"/>
      <c r="G505" s="28">
        <f>IF(AND(C482="TC",I505&gt;=8),I505,IF(AND(C482="TC",I505&lt;8),8,IF(I505&gt;=0,I505,0)))</f>
        <v>0</v>
      </c>
      <c r="H505" s="26"/>
      <c r="I505" s="27">
        <f>IF(C482="TC",16-H504,IF(C482="MT",8-H504,IF(C482="TCO",24-H504,IF(C482="MTO",12-H504,0))))</f>
        <v>0</v>
      </c>
    </row>
    <row r="506" spans="1:9" x14ac:dyDescent="0.2">
      <c r="A506" s="1" t="s">
        <v>38</v>
      </c>
      <c r="B506" s="1"/>
      <c r="C506" s="1"/>
      <c r="D506" s="1"/>
      <c r="E506" s="1"/>
      <c r="F506" s="1"/>
      <c r="G506" s="1"/>
      <c r="H506" s="1"/>
      <c r="I506" s="1"/>
    </row>
    <row r="508" spans="1:9" x14ac:dyDescent="0.2">
      <c r="A508" s="52" t="s">
        <v>0</v>
      </c>
      <c r="B508" s="52"/>
      <c r="C508" s="52"/>
      <c r="D508" s="52"/>
      <c r="E508" s="52"/>
      <c r="F508" s="4"/>
      <c r="G508" s="40" t="str">
        <f>IF(OR(C510="TCO",C510="MTO",C510="HC"),"DATOS VINCULACION","NO DILIGENCIAR")</f>
        <v>NO DILIGENCIAR</v>
      </c>
      <c r="H508" s="41"/>
      <c r="I508" s="42"/>
    </row>
    <row r="509" spans="1:9" x14ac:dyDescent="0.2">
      <c r="A509" s="16" t="s">
        <v>1</v>
      </c>
      <c r="B509" s="16" t="s">
        <v>2</v>
      </c>
      <c r="C509" s="16" t="s">
        <v>3</v>
      </c>
      <c r="D509" s="16" t="s">
        <v>4</v>
      </c>
      <c r="E509" s="16" t="s">
        <v>18</v>
      </c>
      <c r="F509" s="4"/>
      <c r="G509" s="40" t="s">
        <v>33</v>
      </c>
      <c r="H509" s="41"/>
      <c r="I509" s="42"/>
    </row>
    <row r="510" spans="1:9" x14ac:dyDescent="0.2">
      <c r="A510" s="12"/>
      <c r="B510" s="12"/>
      <c r="C510" s="12"/>
      <c r="D510" s="13">
        <f>IF(OR(C510="TC",C510="MT"),G524+H524+I524+F532,G524+(H532*E510))</f>
        <v>0</v>
      </c>
      <c r="E510" s="13"/>
      <c r="F510" s="3"/>
      <c r="G510" s="58"/>
      <c r="H510" s="59"/>
      <c r="I510" s="60"/>
    </row>
    <row r="511" spans="1:9" x14ac:dyDescent="0.2">
      <c r="A511" s="61" t="s">
        <v>5</v>
      </c>
      <c r="B511" s="61"/>
      <c r="C511" s="61"/>
      <c r="D511" s="61"/>
      <c r="E511" s="61"/>
      <c r="F511" s="61"/>
      <c r="G511" s="61"/>
      <c r="H511" s="61"/>
      <c r="I511" s="61"/>
    </row>
    <row r="512" spans="1:9" ht="38.25" x14ac:dyDescent="0.2">
      <c r="A512" s="5" t="s">
        <v>6</v>
      </c>
      <c r="B512" s="5" t="s">
        <v>7</v>
      </c>
      <c r="C512" s="5" t="s">
        <v>8</v>
      </c>
      <c r="D512" s="6" t="s">
        <v>9</v>
      </c>
      <c r="E512" s="6" t="s">
        <v>30</v>
      </c>
      <c r="F512" s="7" t="s">
        <v>10</v>
      </c>
      <c r="G512" s="7" t="s">
        <v>11</v>
      </c>
      <c r="H512" s="7" t="s">
        <v>12</v>
      </c>
      <c r="I512" s="7" t="s">
        <v>13</v>
      </c>
    </row>
    <row r="513" spans="1:9" x14ac:dyDescent="0.2">
      <c r="A513" s="8"/>
      <c r="B513" s="8"/>
      <c r="C513" s="8"/>
      <c r="D513" s="9"/>
      <c r="E513" s="10"/>
      <c r="F513" s="9"/>
      <c r="G513" s="8"/>
      <c r="H513" s="11" t="str">
        <f>IF(AND(OR(C510="TC",C510="MT"),F513&lt;&gt;""),IF(OR(F513="Normal",F513="Compartido"),G513*1,IF(F513="dirigido",G513*0.5,IF(F513="laboratorio",G513*0.5,0))),"")</f>
        <v/>
      </c>
      <c r="I513" s="11" t="str">
        <f>IF(AND(OR(C510="TC",C510="MT"),F513&lt;&gt;""),IF(AND(F513="Compartido",G513&gt;=1),1,IF(G513&gt;=1,2,0)),"")</f>
        <v/>
      </c>
    </row>
    <row r="514" spans="1:9" x14ac:dyDescent="0.2">
      <c r="A514" s="8"/>
      <c r="B514" s="8"/>
      <c r="C514" s="8"/>
      <c r="D514" s="9"/>
      <c r="E514" s="10"/>
      <c r="F514" s="9"/>
      <c r="G514" s="8"/>
      <c r="H514" s="11" t="str">
        <f>IF(AND(OR(C510="TC",C510="MT"),F514&lt;&gt;""),IF(OR(F514="Normal",F514="Compartido"),G514*1,IF(F514="dirigido",G514*0.5,IF(F514="laboratorio",G514*0.5,0))),"")</f>
        <v/>
      </c>
      <c r="I514" s="11" t="str">
        <f>IF(AND(OR(C510="TC",C510="MT"),F514&lt;&gt;""),IF(AND(F514="Compartido",G514&gt;=1),1,IF(G514&gt;=1,2,0)),"")</f>
        <v/>
      </c>
    </row>
    <row r="515" spans="1:9" x14ac:dyDescent="0.2">
      <c r="A515" s="8"/>
      <c r="B515" s="8"/>
      <c r="C515" s="8"/>
      <c r="D515" s="9"/>
      <c r="E515" s="10"/>
      <c r="F515" s="9"/>
      <c r="G515" s="8"/>
      <c r="H515" s="11" t="str">
        <f>IF(AND(OR(C510="TC",C510="MT"),F515&lt;&gt;""),IF(OR(F515="Normal",F515="Compartido"),G515*1,IF(F515="dirigido",G515*0.5,IF(F515="laboratorio",G515*0.5,0))),"")</f>
        <v/>
      </c>
      <c r="I515" s="11" t="str">
        <f>IF(AND(OR(C510="TC",C510="MT"),F515&lt;&gt;""),IF(AND(F515="Compartido",G515&gt;=1),1,IF(G515&gt;=1,2,0)),"")</f>
        <v/>
      </c>
    </row>
    <row r="516" spans="1:9" x14ac:dyDescent="0.2">
      <c r="A516" s="8"/>
      <c r="B516" s="8"/>
      <c r="C516" s="8"/>
      <c r="D516" s="9"/>
      <c r="E516" s="10"/>
      <c r="F516" s="9"/>
      <c r="G516" s="8"/>
      <c r="H516" s="11" t="str">
        <f>IF(AND(OR(C510="TC",C510="MT"),F516&lt;&gt;""),IF(OR(F516="Normal",F516="Compartido"),G516*1,IF(F516="dirigido",G516*0.5,IF(F516="laboratorio",G516*0.5,0))),"")</f>
        <v/>
      </c>
      <c r="I516" s="11" t="str">
        <f>IF(AND(OR(C510="TC",C510="MT"),F516&lt;&gt;""),IF(AND(F516="Compartido",G516&gt;=1),1,IF(G516&gt;=1,2,0)),"")</f>
        <v/>
      </c>
    </row>
    <row r="517" spans="1:9" x14ac:dyDescent="0.2">
      <c r="A517" s="8"/>
      <c r="B517" s="8"/>
      <c r="C517" s="8"/>
      <c r="D517" s="9"/>
      <c r="E517" s="10"/>
      <c r="F517" s="9"/>
      <c r="G517" s="8"/>
      <c r="H517" s="11" t="str">
        <f>IF(AND(OR(C510="TC",C510="MT"),F517&lt;&gt;""),IF(OR(F517="Normal",F517="Compartido"),G517*1,IF(F517="dirigido",G517*0.5,IF(F517="laboratorio",G517*0.5,0))),"")</f>
        <v/>
      </c>
      <c r="I517" s="11" t="str">
        <f>IF(AND(OR(C510="TC",C510="MT"),F517&lt;&gt;""),IF(AND(F517="Compartido",G517&gt;=1),1,IF(G517&gt;=1,2,0)),"")</f>
        <v/>
      </c>
    </row>
    <row r="518" spans="1:9" x14ac:dyDescent="0.2">
      <c r="A518" s="8"/>
      <c r="B518" s="8"/>
      <c r="C518" s="8"/>
      <c r="D518" s="9"/>
      <c r="E518" s="10"/>
      <c r="F518" s="9"/>
      <c r="G518" s="8"/>
      <c r="H518" s="11" t="str">
        <f>IF(AND(OR(C510="TC",C510="MT"),F518&lt;&gt;""),IF(OR(F518="Normal",F518="Compartido"),G518*1,IF(F518="dirigido",G518*0.5,IF(F518="laboratorio",G518*0.5,0))),"")</f>
        <v/>
      </c>
      <c r="I518" s="11" t="str">
        <f>IF(AND(OR(C510="TC",C510="MT"),F518&lt;&gt;""),IF(AND(F518="Compartido",G518&gt;=1),1,IF(G518&gt;=1,2,0)),"")</f>
        <v/>
      </c>
    </row>
    <row r="519" spans="1:9" x14ac:dyDescent="0.2">
      <c r="A519" s="8"/>
      <c r="B519" s="8"/>
      <c r="C519" s="8"/>
      <c r="D519" s="9"/>
      <c r="E519" s="10"/>
      <c r="F519" s="9"/>
      <c r="G519" s="8"/>
      <c r="H519" s="11" t="str">
        <f>IF(AND(OR(C510="TC",C510="MT"),F519&lt;&gt;""),IF(OR(F519="Normal",F519="Compartido"),G519*1,IF(F519="dirigido",G519*0.5,IF(F519="laboratorio",G519*0.5,0))),"")</f>
        <v/>
      </c>
      <c r="I519" s="11" t="str">
        <f>IF(AND(OR(C510="TC",C510="MT"),F519&lt;&gt;""),IF(AND(F519="Compartido",G519&gt;=1),1,IF(G519&gt;=1,2,0)),"")</f>
        <v/>
      </c>
    </row>
    <row r="520" spans="1:9" x14ac:dyDescent="0.2">
      <c r="A520" s="8"/>
      <c r="B520" s="8"/>
      <c r="C520" s="8"/>
      <c r="D520" s="9"/>
      <c r="E520" s="10"/>
      <c r="F520" s="9"/>
      <c r="G520" s="8"/>
      <c r="H520" s="11" t="str">
        <f>IF(AND(OR(C510="TC",C510="MT"),F520&lt;&gt;""),IF(OR(F520="Normal",F520="Compartido"),G520*1,IF(F520="dirigido",G520*0.5,IF(F520="laboratorio",G520*0.5,0))),"")</f>
        <v/>
      </c>
      <c r="I520" s="11" t="str">
        <f>IF(AND(OR(C510="TC",C510="MT"),F520&lt;&gt;""),IF(AND(F520="Compartido",G520&gt;=1),1,IF(G520&gt;=1,2,0)),"")</f>
        <v/>
      </c>
    </row>
    <row r="521" spans="1:9" x14ac:dyDescent="0.2">
      <c r="A521" s="8"/>
      <c r="B521" s="8"/>
      <c r="C521" s="8"/>
      <c r="D521" s="9"/>
      <c r="E521" s="10"/>
      <c r="F521" s="9"/>
      <c r="G521" s="8"/>
      <c r="H521" s="11" t="str">
        <f>IF(AND(OR(C510="TC",C510="MT"),F521&lt;&gt;""),IF(OR(F521="Normal",F521="Compartido"),G521*1,IF(F521="dirigido",G521*0.5,IF(F521="laboratorio",G521*0.5,0))),"")</f>
        <v/>
      </c>
      <c r="I521" s="11" t="str">
        <f>IF(AND(OR(C510="TC",C510="MT"),F521&lt;&gt;""),IF(AND(F521="Compartido",G521&gt;=1),1,IF(G521&gt;=1,2,0)),"")</f>
        <v/>
      </c>
    </row>
    <row r="522" spans="1:9" x14ac:dyDescent="0.2">
      <c r="A522" s="8"/>
      <c r="B522" s="8"/>
      <c r="C522" s="8"/>
      <c r="D522" s="9"/>
      <c r="E522" s="10"/>
      <c r="F522" s="9"/>
      <c r="G522" s="19"/>
      <c r="H522" s="11" t="str">
        <f>IF(AND(OR(C510="TC",C510="MT"),F522&lt;&gt;""),IF(OR(F522="Normal",F522="Compartido"),G522*1,IF(F522="dirigido",G522*0.5,IF(F522="laboratorio",G522*0.5,0))),"")</f>
        <v/>
      </c>
      <c r="I522" s="11" t="str">
        <f>IF(AND(OR(C510="TC",C510="MT"),F522&lt;&gt;""),IF(AND(F522="Compartido",G522&gt;=1),1,IF(G522&gt;=1,2,0)),"")</f>
        <v/>
      </c>
    </row>
    <row r="523" spans="1:9" x14ac:dyDescent="0.2">
      <c r="A523" s="62" t="s">
        <v>14</v>
      </c>
      <c r="B523" s="62"/>
      <c r="C523" s="62"/>
      <c r="D523" s="62"/>
      <c r="E523" s="62"/>
      <c r="F523" s="63"/>
      <c r="G523" s="20">
        <f>SUM(G513:G522)</f>
        <v>0</v>
      </c>
      <c r="H523" s="20">
        <f>SUM(H513:H522)</f>
        <v>0</v>
      </c>
      <c r="I523" s="20">
        <f>SUM(I513:I522)</f>
        <v>0</v>
      </c>
    </row>
    <row r="524" spans="1:9" x14ac:dyDescent="0.2">
      <c r="A524" s="64" t="s">
        <v>15</v>
      </c>
      <c r="B524" s="64"/>
      <c r="C524" s="64"/>
      <c r="D524" s="64"/>
      <c r="E524" s="64"/>
      <c r="F524" s="65"/>
      <c r="G524" s="21">
        <f>G523*E510</f>
        <v>0</v>
      </c>
      <c r="H524" s="21">
        <f>H523*E510</f>
        <v>0</v>
      </c>
      <c r="I524" s="21">
        <f>I523*E510</f>
        <v>0</v>
      </c>
    </row>
    <row r="525" spans="1:9" x14ac:dyDescent="0.2">
      <c r="A525" s="50" t="str">
        <f>"OTRAS ACTIVIDADES "&amp;A510&amp;" "&amp;B510</f>
        <v xml:space="preserve">OTRAS ACTIVIDADES  </v>
      </c>
      <c r="B525" s="50"/>
      <c r="C525" s="50"/>
      <c r="D525" s="50"/>
      <c r="E525" s="50"/>
      <c r="F525" s="50"/>
      <c r="G525" s="51"/>
      <c r="H525" s="51"/>
      <c r="I525" s="51"/>
    </row>
    <row r="526" spans="1:9" x14ac:dyDescent="0.2">
      <c r="A526" s="15" t="s">
        <v>19</v>
      </c>
      <c r="B526" s="53" t="s">
        <v>20</v>
      </c>
      <c r="C526" s="54"/>
      <c r="D526" s="55"/>
      <c r="E526" s="23" t="s">
        <v>21</v>
      </c>
      <c r="F526" s="56" t="s">
        <v>31</v>
      </c>
      <c r="G526" s="57"/>
      <c r="H526" s="53" t="s">
        <v>32</v>
      </c>
      <c r="I526" s="55"/>
    </row>
    <row r="527" spans="1:9" x14ac:dyDescent="0.2">
      <c r="A527" s="18"/>
      <c r="B527" s="34"/>
      <c r="C527" s="35"/>
      <c r="D527" s="36"/>
      <c r="E527" s="24"/>
      <c r="F527" s="37">
        <f>E527*E510</f>
        <v>0</v>
      </c>
      <c r="G527" s="37"/>
      <c r="H527" s="38">
        <f>IF(OR(C510="TC",C510="MT"),E527*0.4,IF(OR(C510="TCO",C510="MTO"),E527*0.6,0))</f>
        <v>0</v>
      </c>
      <c r="I527" s="39"/>
    </row>
    <row r="528" spans="1:9" x14ac:dyDescent="0.2">
      <c r="A528" s="18"/>
      <c r="B528" s="34"/>
      <c r="C528" s="35"/>
      <c r="D528" s="36"/>
      <c r="E528" s="24"/>
      <c r="F528" s="37">
        <f>E528*E510</f>
        <v>0</v>
      </c>
      <c r="G528" s="37"/>
      <c r="H528" s="38">
        <f>IF(C510="TC",E528*0.4,IF(C510="TCO",E528*0.6,0))</f>
        <v>0</v>
      </c>
      <c r="I528" s="39"/>
    </row>
    <row r="529" spans="1:9" x14ac:dyDescent="0.2">
      <c r="A529" s="18"/>
      <c r="B529" s="34"/>
      <c r="C529" s="35"/>
      <c r="D529" s="36"/>
      <c r="E529" s="24"/>
      <c r="F529" s="37">
        <f>E529*E510</f>
        <v>0</v>
      </c>
      <c r="G529" s="37"/>
      <c r="H529" s="38">
        <f>IF(C510="TC",E529*0.4,IF(C510="TCO",E529*0.6,0))</f>
        <v>0</v>
      </c>
      <c r="I529" s="39"/>
    </row>
    <row r="530" spans="1:9" x14ac:dyDescent="0.2">
      <c r="A530" s="18"/>
      <c r="B530" s="34"/>
      <c r="C530" s="35"/>
      <c r="D530" s="36"/>
      <c r="E530" s="24"/>
      <c r="F530" s="37">
        <f>E530*E510</f>
        <v>0</v>
      </c>
      <c r="G530" s="37"/>
      <c r="H530" s="38">
        <f>IF(C510="TC",E530*0.4,IF(C510="TCO",E530*0.6,0))</f>
        <v>0</v>
      </c>
      <c r="I530" s="39"/>
    </row>
    <row r="531" spans="1:9" x14ac:dyDescent="0.2">
      <c r="A531" s="18"/>
      <c r="B531" s="34"/>
      <c r="C531" s="35"/>
      <c r="D531" s="36"/>
      <c r="E531" s="24"/>
      <c r="F531" s="37">
        <f>E531*E510</f>
        <v>0</v>
      </c>
      <c r="G531" s="37"/>
      <c r="H531" s="38">
        <f>IF(C510="TC",E531*0.4,IF(C510="TCO",E531*0.6,0))</f>
        <v>0</v>
      </c>
      <c r="I531" s="39"/>
    </row>
    <row r="532" spans="1:9" x14ac:dyDescent="0.2">
      <c r="A532" s="43" t="s">
        <v>34</v>
      </c>
      <c r="B532" s="44"/>
      <c r="C532" s="44"/>
      <c r="D532" s="45"/>
      <c r="E532" s="25">
        <f>SUM(E527:E531)</f>
        <v>0</v>
      </c>
      <c r="F532" s="46">
        <f>SUM(F527:G531)</f>
        <v>0</v>
      </c>
      <c r="G532" s="47"/>
      <c r="H532" s="48">
        <f>SUM(H527:I531)</f>
        <v>0</v>
      </c>
      <c r="I532" s="48"/>
    </row>
    <row r="533" spans="1:9" x14ac:dyDescent="0.2">
      <c r="A533" s="49" t="s">
        <v>41</v>
      </c>
      <c r="B533" s="49"/>
      <c r="C533" s="49"/>
      <c r="D533" s="49"/>
      <c r="E533" s="49"/>
      <c r="F533" s="49"/>
      <c r="G533" s="28">
        <f>IF(AND(C510="TC",I533&gt;=8),I533,IF(AND(C510="TC",I533&lt;8),8,IF(I533&gt;=0,I533,0)))</f>
        <v>0</v>
      </c>
      <c r="H533" s="26"/>
      <c r="I533" s="27">
        <f>IF(C510="TC",16-H532,IF(C510="MT",8-H532,IF(C510="TCO",24-H532,IF(C510="MTO",12-H532,0))))</f>
        <v>0</v>
      </c>
    </row>
    <row r="534" spans="1:9" x14ac:dyDescent="0.2">
      <c r="A534" s="1" t="s">
        <v>38</v>
      </c>
      <c r="B534" s="1"/>
      <c r="C534" s="1"/>
      <c r="D534" s="1"/>
      <c r="E534" s="1"/>
      <c r="F534" s="1"/>
      <c r="G534" s="1"/>
      <c r="H534" s="1"/>
      <c r="I534" s="1"/>
    </row>
    <row r="536" spans="1:9" x14ac:dyDescent="0.2">
      <c r="A536" s="52" t="s">
        <v>0</v>
      </c>
      <c r="B536" s="52"/>
      <c r="C536" s="52"/>
      <c r="D536" s="52"/>
      <c r="E536" s="52"/>
      <c r="F536" s="4"/>
      <c r="G536" s="40" t="str">
        <f>IF(OR(C538="TCO",C538="MTO",C538="HC"),"DATOS VINCULACION","NO DILIGENCIAR")</f>
        <v>NO DILIGENCIAR</v>
      </c>
      <c r="H536" s="41"/>
      <c r="I536" s="42"/>
    </row>
    <row r="537" spans="1:9" x14ac:dyDescent="0.2">
      <c r="A537" s="16" t="s">
        <v>1</v>
      </c>
      <c r="B537" s="16" t="s">
        <v>2</v>
      </c>
      <c r="C537" s="16" t="s">
        <v>3</v>
      </c>
      <c r="D537" s="16" t="s">
        <v>4</v>
      </c>
      <c r="E537" s="16" t="s">
        <v>18</v>
      </c>
      <c r="F537" s="4"/>
      <c r="G537" s="40" t="s">
        <v>33</v>
      </c>
      <c r="H537" s="41"/>
      <c r="I537" s="42"/>
    </row>
    <row r="538" spans="1:9" x14ac:dyDescent="0.2">
      <c r="A538" s="12"/>
      <c r="B538" s="12"/>
      <c r="C538" s="12"/>
      <c r="D538" s="13">
        <f>IF(OR(C538="TC",C538="MT"),G552+H552+I552+F560,G552+(H560*E538))</f>
        <v>0</v>
      </c>
      <c r="E538" s="13"/>
      <c r="F538" s="3"/>
      <c r="G538" s="58"/>
      <c r="H538" s="59"/>
      <c r="I538" s="60"/>
    </row>
    <row r="539" spans="1:9" x14ac:dyDescent="0.2">
      <c r="A539" s="61" t="s">
        <v>5</v>
      </c>
      <c r="B539" s="61"/>
      <c r="C539" s="61"/>
      <c r="D539" s="61"/>
      <c r="E539" s="61"/>
      <c r="F539" s="61"/>
      <c r="G539" s="61"/>
      <c r="H539" s="61"/>
      <c r="I539" s="61"/>
    </row>
    <row r="540" spans="1:9" ht="38.25" x14ac:dyDescent="0.2">
      <c r="A540" s="5" t="s">
        <v>6</v>
      </c>
      <c r="B540" s="5" t="s">
        <v>7</v>
      </c>
      <c r="C540" s="5" t="s">
        <v>8</v>
      </c>
      <c r="D540" s="6" t="s">
        <v>9</v>
      </c>
      <c r="E540" s="6" t="s">
        <v>30</v>
      </c>
      <c r="F540" s="7" t="s">
        <v>10</v>
      </c>
      <c r="G540" s="7" t="s">
        <v>11</v>
      </c>
      <c r="H540" s="7" t="s">
        <v>12</v>
      </c>
      <c r="I540" s="7" t="s">
        <v>13</v>
      </c>
    </row>
    <row r="541" spans="1:9" x14ac:dyDescent="0.2">
      <c r="A541" s="8"/>
      <c r="B541" s="8"/>
      <c r="C541" s="8"/>
      <c r="D541" s="9"/>
      <c r="E541" s="10"/>
      <c r="F541" s="9"/>
      <c r="G541" s="8"/>
      <c r="H541" s="11" t="str">
        <f>IF(AND(OR(C538="TC",C538="MT"),F541&lt;&gt;""),IF(OR(F541="Normal",F541="Compartido"),G541*1,IF(F541="dirigido",G541*0.5,IF(F541="laboratorio",G541*0.5,0))),"")</f>
        <v/>
      </c>
      <c r="I541" s="11" t="str">
        <f>IF(AND(OR(C538="TC",C538="MT"),F541&lt;&gt;""),IF(AND(F541="Compartido",G541&gt;=1),1,IF(G541&gt;=1,2,0)),"")</f>
        <v/>
      </c>
    </row>
    <row r="542" spans="1:9" x14ac:dyDescent="0.2">
      <c r="A542" s="8"/>
      <c r="B542" s="8"/>
      <c r="C542" s="8"/>
      <c r="D542" s="9"/>
      <c r="E542" s="10"/>
      <c r="F542" s="9"/>
      <c r="G542" s="8"/>
      <c r="H542" s="11" t="str">
        <f>IF(AND(OR(C538="TC",C538="MT"),F542&lt;&gt;""),IF(OR(F542="Normal",F542="Compartido"),G542*1,IF(F542="dirigido",G542*0.5,IF(F542="laboratorio",G542*0.5,0))),"")</f>
        <v/>
      </c>
      <c r="I542" s="11" t="str">
        <f>IF(AND(OR(C538="TC",C538="MT"),F542&lt;&gt;""),IF(AND(F542="Compartido",G542&gt;=1),1,IF(G542&gt;=1,2,0)),"")</f>
        <v/>
      </c>
    </row>
    <row r="543" spans="1:9" x14ac:dyDescent="0.2">
      <c r="A543" s="8"/>
      <c r="B543" s="8"/>
      <c r="C543" s="8"/>
      <c r="D543" s="9"/>
      <c r="E543" s="10"/>
      <c r="F543" s="9"/>
      <c r="G543" s="8"/>
      <c r="H543" s="11" t="str">
        <f>IF(AND(OR(C538="TC",C538="MT"),F543&lt;&gt;""),IF(OR(F543="Normal",F543="Compartido"),G543*1,IF(F543="dirigido",G543*0.5,IF(F543="laboratorio",G543*0.5,0))),"")</f>
        <v/>
      </c>
      <c r="I543" s="11" t="str">
        <f>IF(AND(OR(C538="TC",C538="MT"),F543&lt;&gt;""),IF(AND(F543="Compartido",G543&gt;=1),1,IF(G543&gt;=1,2,0)),"")</f>
        <v/>
      </c>
    </row>
    <row r="544" spans="1:9" x14ac:dyDescent="0.2">
      <c r="A544" s="8"/>
      <c r="B544" s="8"/>
      <c r="C544" s="8"/>
      <c r="D544" s="9"/>
      <c r="E544" s="10"/>
      <c r="F544" s="9"/>
      <c r="G544" s="8"/>
      <c r="H544" s="11" t="str">
        <f>IF(AND(OR(C538="TC",C538="MT"),F544&lt;&gt;""),IF(OR(F544="Normal",F544="Compartido"),G544*1,IF(F544="dirigido",G544*0.5,IF(F544="laboratorio",G544*0.5,0))),"")</f>
        <v/>
      </c>
      <c r="I544" s="11" t="str">
        <f>IF(AND(OR(C538="TC",C538="MT"),F544&lt;&gt;""),IF(AND(F544="Compartido",G544&gt;=1),1,IF(G544&gt;=1,2,0)),"")</f>
        <v/>
      </c>
    </row>
    <row r="545" spans="1:9" x14ac:dyDescent="0.2">
      <c r="A545" s="8"/>
      <c r="B545" s="8"/>
      <c r="C545" s="8"/>
      <c r="D545" s="9"/>
      <c r="E545" s="10"/>
      <c r="F545" s="9"/>
      <c r="G545" s="8"/>
      <c r="H545" s="11" t="str">
        <f>IF(AND(OR(C538="TC",C538="MT"),F545&lt;&gt;""),IF(OR(F545="Normal",F545="Compartido"),G545*1,IF(F545="dirigido",G545*0.5,IF(F545="laboratorio",G545*0.5,0))),"")</f>
        <v/>
      </c>
      <c r="I545" s="11" t="str">
        <f>IF(AND(OR(C538="TC",C538="MT"),F545&lt;&gt;""),IF(AND(F545="Compartido",G545&gt;=1),1,IF(G545&gt;=1,2,0)),"")</f>
        <v/>
      </c>
    </row>
    <row r="546" spans="1:9" x14ac:dyDescent="0.2">
      <c r="A546" s="8"/>
      <c r="B546" s="8"/>
      <c r="C546" s="8"/>
      <c r="D546" s="9"/>
      <c r="E546" s="10"/>
      <c r="F546" s="9"/>
      <c r="G546" s="8"/>
      <c r="H546" s="11" t="str">
        <f>IF(AND(OR(C538="TC",C538="MT"),F546&lt;&gt;""),IF(OR(F546="Normal",F546="Compartido"),G546*1,IF(F546="dirigido",G546*0.5,IF(F546="laboratorio",G546*0.5,0))),"")</f>
        <v/>
      </c>
      <c r="I546" s="11" t="str">
        <f>IF(AND(OR(C538="TC",C538="MT"),F546&lt;&gt;""),IF(AND(F546="Compartido",G546&gt;=1),1,IF(G546&gt;=1,2,0)),"")</f>
        <v/>
      </c>
    </row>
    <row r="547" spans="1:9" x14ac:dyDescent="0.2">
      <c r="A547" s="8"/>
      <c r="B547" s="8"/>
      <c r="C547" s="8"/>
      <c r="D547" s="9"/>
      <c r="E547" s="10"/>
      <c r="F547" s="9"/>
      <c r="G547" s="8"/>
      <c r="H547" s="11" t="str">
        <f>IF(AND(OR(C538="TC",C538="MT"),F547&lt;&gt;""),IF(OR(F547="Normal",F547="Compartido"),G547*1,IF(F547="dirigido",G547*0.5,IF(F547="laboratorio",G547*0.5,0))),"")</f>
        <v/>
      </c>
      <c r="I547" s="11" t="str">
        <f>IF(AND(OR(C538="TC",C538="MT"),F547&lt;&gt;""),IF(AND(F547="Compartido",G547&gt;=1),1,IF(G547&gt;=1,2,0)),"")</f>
        <v/>
      </c>
    </row>
    <row r="548" spans="1:9" x14ac:dyDescent="0.2">
      <c r="A548" s="8"/>
      <c r="B548" s="8"/>
      <c r="C548" s="8"/>
      <c r="D548" s="9"/>
      <c r="E548" s="10"/>
      <c r="F548" s="9"/>
      <c r="G548" s="8"/>
      <c r="H548" s="11" t="str">
        <f>IF(AND(OR(C538="TC",C538="MT"),F548&lt;&gt;""),IF(OR(F548="Normal",F548="Compartido"),G548*1,IF(F548="dirigido",G548*0.5,IF(F548="laboratorio",G548*0.5,0))),"")</f>
        <v/>
      </c>
      <c r="I548" s="11" t="str">
        <f>IF(AND(OR(C538="TC",C538="MT"),F548&lt;&gt;""),IF(AND(F548="Compartido",G548&gt;=1),1,IF(G548&gt;=1,2,0)),"")</f>
        <v/>
      </c>
    </row>
    <row r="549" spans="1:9" x14ac:dyDescent="0.2">
      <c r="A549" s="8"/>
      <c r="B549" s="8"/>
      <c r="C549" s="8"/>
      <c r="D549" s="9"/>
      <c r="E549" s="10"/>
      <c r="F549" s="9"/>
      <c r="G549" s="8"/>
      <c r="H549" s="11" t="str">
        <f>IF(AND(OR(C538="TC",C538="MT"),F549&lt;&gt;""),IF(OR(F549="Normal",F549="Compartido"),G549*1,IF(F549="dirigido",G549*0.5,IF(F549="laboratorio",G549*0.5,0))),"")</f>
        <v/>
      </c>
      <c r="I549" s="11" t="str">
        <f>IF(AND(OR(C538="TC",C538="MT"),F549&lt;&gt;""),IF(AND(F549="Compartido",G549&gt;=1),1,IF(G549&gt;=1,2,0)),"")</f>
        <v/>
      </c>
    </row>
    <row r="550" spans="1:9" x14ac:dyDescent="0.2">
      <c r="A550" s="8"/>
      <c r="B550" s="8"/>
      <c r="C550" s="8"/>
      <c r="D550" s="9"/>
      <c r="E550" s="10"/>
      <c r="F550" s="9"/>
      <c r="G550" s="19"/>
      <c r="H550" s="11" t="str">
        <f>IF(AND(OR(C538="TC",C538="MT"),F550&lt;&gt;""),IF(OR(F550="Normal",F550="Compartido"),G550*1,IF(F550="dirigido",G550*0.5,IF(F550="laboratorio",G550*0.5,0))),"")</f>
        <v/>
      </c>
      <c r="I550" s="11" t="str">
        <f>IF(AND(OR(C538="TC",C538="MT"),F550&lt;&gt;""),IF(AND(F550="Compartido",G550&gt;=1),1,IF(G550&gt;=1,2,0)),"")</f>
        <v/>
      </c>
    </row>
    <row r="551" spans="1:9" x14ac:dyDescent="0.2">
      <c r="A551" s="62" t="s">
        <v>14</v>
      </c>
      <c r="B551" s="62"/>
      <c r="C551" s="62"/>
      <c r="D551" s="62"/>
      <c r="E551" s="62"/>
      <c r="F551" s="63"/>
      <c r="G551" s="20">
        <f>SUM(G541:G550)</f>
        <v>0</v>
      </c>
      <c r="H551" s="20">
        <f>SUM(H541:H550)</f>
        <v>0</v>
      </c>
      <c r="I551" s="20">
        <f>SUM(I541:I550)</f>
        <v>0</v>
      </c>
    </row>
    <row r="552" spans="1:9" x14ac:dyDescent="0.2">
      <c r="A552" s="64" t="s">
        <v>15</v>
      </c>
      <c r="B552" s="64"/>
      <c r="C552" s="64"/>
      <c r="D552" s="64"/>
      <c r="E552" s="64"/>
      <c r="F552" s="65"/>
      <c r="G552" s="21">
        <f>G551*E538</f>
        <v>0</v>
      </c>
      <c r="H552" s="21">
        <f>H551*E538</f>
        <v>0</v>
      </c>
      <c r="I552" s="21">
        <f>I551*E538</f>
        <v>0</v>
      </c>
    </row>
    <row r="553" spans="1:9" x14ac:dyDescent="0.2">
      <c r="A553" s="50" t="str">
        <f>"OTRAS ACTIVIDADES "&amp;A538&amp;" "&amp;B538</f>
        <v xml:space="preserve">OTRAS ACTIVIDADES  </v>
      </c>
      <c r="B553" s="50"/>
      <c r="C553" s="50"/>
      <c r="D553" s="50"/>
      <c r="E553" s="50"/>
      <c r="F553" s="50"/>
      <c r="G553" s="51"/>
      <c r="H553" s="51"/>
      <c r="I553" s="51"/>
    </row>
    <row r="554" spans="1:9" x14ac:dyDescent="0.2">
      <c r="A554" s="15" t="s">
        <v>19</v>
      </c>
      <c r="B554" s="53" t="s">
        <v>20</v>
      </c>
      <c r="C554" s="54"/>
      <c r="D554" s="55"/>
      <c r="E554" s="23" t="s">
        <v>21</v>
      </c>
      <c r="F554" s="56" t="s">
        <v>31</v>
      </c>
      <c r="G554" s="57"/>
      <c r="H554" s="53" t="s">
        <v>32</v>
      </c>
      <c r="I554" s="55"/>
    </row>
    <row r="555" spans="1:9" x14ac:dyDescent="0.2">
      <c r="A555" s="18"/>
      <c r="B555" s="34"/>
      <c r="C555" s="35"/>
      <c r="D555" s="36"/>
      <c r="E555" s="24"/>
      <c r="F555" s="37">
        <f>E555*E538</f>
        <v>0</v>
      </c>
      <c r="G555" s="37"/>
      <c r="H555" s="38">
        <f>IF(OR(C538="TC",C538="MT"),E555*0.4,IF(OR(C538="TCO",C538="MTO"),E555*0.6,0))</f>
        <v>0</v>
      </c>
      <c r="I555" s="39"/>
    </row>
    <row r="556" spans="1:9" x14ac:dyDescent="0.2">
      <c r="A556" s="18"/>
      <c r="B556" s="34"/>
      <c r="C556" s="35"/>
      <c r="D556" s="36"/>
      <c r="E556" s="24"/>
      <c r="F556" s="37">
        <f>E556*E538</f>
        <v>0</v>
      </c>
      <c r="G556" s="37"/>
      <c r="H556" s="38">
        <f>IF(C538="TC",E556*0.4,IF(C538="TCO",E556*0.6,0))</f>
        <v>0</v>
      </c>
      <c r="I556" s="39"/>
    </row>
    <row r="557" spans="1:9" x14ac:dyDescent="0.2">
      <c r="A557" s="18"/>
      <c r="B557" s="34"/>
      <c r="C557" s="35"/>
      <c r="D557" s="36"/>
      <c r="E557" s="24"/>
      <c r="F557" s="37">
        <f>E557*E538</f>
        <v>0</v>
      </c>
      <c r="G557" s="37"/>
      <c r="H557" s="38">
        <f>IF(C538="TC",E557*0.4,IF(C538="TCO",E557*0.6,0))</f>
        <v>0</v>
      </c>
      <c r="I557" s="39"/>
    </row>
    <row r="558" spans="1:9" x14ac:dyDescent="0.2">
      <c r="A558" s="18"/>
      <c r="B558" s="34"/>
      <c r="C558" s="35"/>
      <c r="D558" s="36"/>
      <c r="E558" s="24"/>
      <c r="F558" s="37">
        <f>E558*E538</f>
        <v>0</v>
      </c>
      <c r="G558" s="37"/>
      <c r="H558" s="38">
        <f>IF(C538="TC",E558*0.4,IF(C538="TCO",E558*0.6,0))</f>
        <v>0</v>
      </c>
      <c r="I558" s="39"/>
    </row>
    <row r="559" spans="1:9" x14ac:dyDescent="0.2">
      <c r="A559" s="18"/>
      <c r="B559" s="34"/>
      <c r="C559" s="35"/>
      <c r="D559" s="36"/>
      <c r="E559" s="24"/>
      <c r="F559" s="37">
        <f>E559*E538</f>
        <v>0</v>
      </c>
      <c r="G559" s="37"/>
      <c r="H559" s="38">
        <f>IF(C538="TC",E559*0.4,IF(C538="TCO",E559*0.6,0))</f>
        <v>0</v>
      </c>
      <c r="I559" s="39"/>
    </row>
    <row r="560" spans="1:9" x14ac:dyDescent="0.2">
      <c r="A560" s="43" t="s">
        <v>34</v>
      </c>
      <c r="B560" s="44"/>
      <c r="C560" s="44"/>
      <c r="D560" s="45"/>
      <c r="E560" s="25">
        <f>SUM(E555:E559)</f>
        <v>0</v>
      </c>
      <c r="F560" s="46">
        <f>SUM(F555:G559)</f>
        <v>0</v>
      </c>
      <c r="G560" s="47"/>
      <c r="H560" s="48">
        <f>SUM(H555:I559)</f>
        <v>0</v>
      </c>
      <c r="I560" s="48"/>
    </row>
    <row r="561" spans="1:9" x14ac:dyDescent="0.2">
      <c r="A561" s="49" t="s">
        <v>41</v>
      </c>
      <c r="B561" s="49"/>
      <c r="C561" s="49"/>
      <c r="D561" s="49"/>
      <c r="E561" s="49"/>
      <c r="F561" s="49"/>
      <c r="G561" s="28">
        <f>IF(AND(C538="TC",I561&gt;=8),I561,IF(AND(C538="TC",I561&lt;8),8,IF(I561&gt;=0,I561,0)))</f>
        <v>0</v>
      </c>
      <c r="H561" s="26"/>
      <c r="I561" s="27">
        <f>IF(C538="TC",16-H560,IF(C538="MT",8-H560,IF(C538="TCO",24-H560,IF(C538="MTO",12-H560,0))))</f>
        <v>0</v>
      </c>
    </row>
    <row r="562" spans="1:9" x14ac:dyDescent="0.2">
      <c r="A562" s="1" t="s">
        <v>38</v>
      </c>
      <c r="B562" s="1"/>
      <c r="C562" s="1"/>
      <c r="D562" s="1"/>
      <c r="E562" s="1"/>
      <c r="F562" s="1"/>
      <c r="G562" s="1"/>
      <c r="H562" s="1"/>
      <c r="I562" s="1"/>
    </row>
    <row r="564" spans="1:9" x14ac:dyDescent="0.2">
      <c r="A564" s="52" t="s">
        <v>0</v>
      </c>
      <c r="B564" s="52"/>
      <c r="C564" s="52"/>
      <c r="D564" s="52"/>
      <c r="E564" s="52"/>
      <c r="F564" s="4"/>
      <c r="G564" s="40" t="str">
        <f>IF(OR(C566="TCO",C566="MTO",C566="HC"),"DATOS VINCULACION","NO DILIGENCIAR")</f>
        <v>NO DILIGENCIAR</v>
      </c>
      <c r="H564" s="41"/>
      <c r="I564" s="42"/>
    </row>
    <row r="565" spans="1:9" x14ac:dyDescent="0.2">
      <c r="A565" s="16" t="s">
        <v>1</v>
      </c>
      <c r="B565" s="16" t="s">
        <v>2</v>
      </c>
      <c r="C565" s="16" t="s">
        <v>3</v>
      </c>
      <c r="D565" s="16" t="s">
        <v>4</v>
      </c>
      <c r="E565" s="16" t="s">
        <v>18</v>
      </c>
      <c r="F565" s="4"/>
      <c r="G565" s="40" t="s">
        <v>33</v>
      </c>
      <c r="H565" s="41"/>
      <c r="I565" s="42"/>
    </row>
    <row r="566" spans="1:9" x14ac:dyDescent="0.2">
      <c r="A566" s="12"/>
      <c r="B566" s="12"/>
      <c r="C566" s="12"/>
      <c r="D566" s="13">
        <f>IF(OR(C566="TC",C566="MT"),G580+H580+I580+F588,G580+(H588*E566))</f>
        <v>0</v>
      </c>
      <c r="E566" s="13"/>
      <c r="F566" s="3"/>
      <c r="G566" s="58"/>
      <c r="H566" s="59"/>
      <c r="I566" s="60"/>
    </row>
    <row r="567" spans="1:9" x14ac:dyDescent="0.2">
      <c r="A567" s="61" t="s">
        <v>5</v>
      </c>
      <c r="B567" s="61"/>
      <c r="C567" s="61"/>
      <c r="D567" s="61"/>
      <c r="E567" s="61"/>
      <c r="F567" s="61"/>
      <c r="G567" s="61"/>
      <c r="H567" s="61"/>
      <c r="I567" s="61"/>
    </row>
    <row r="568" spans="1:9" ht="38.25" x14ac:dyDescent="0.2">
      <c r="A568" s="5" t="s">
        <v>6</v>
      </c>
      <c r="B568" s="5" t="s">
        <v>7</v>
      </c>
      <c r="C568" s="5" t="s">
        <v>8</v>
      </c>
      <c r="D568" s="6" t="s">
        <v>9</v>
      </c>
      <c r="E568" s="6" t="s">
        <v>30</v>
      </c>
      <c r="F568" s="7" t="s">
        <v>10</v>
      </c>
      <c r="G568" s="7" t="s">
        <v>11</v>
      </c>
      <c r="H568" s="7" t="s">
        <v>12</v>
      </c>
      <c r="I568" s="7" t="s">
        <v>13</v>
      </c>
    </row>
    <row r="569" spans="1:9" x14ac:dyDescent="0.2">
      <c r="A569" s="8"/>
      <c r="B569" s="8"/>
      <c r="C569" s="8"/>
      <c r="D569" s="9"/>
      <c r="E569" s="10"/>
      <c r="F569" s="9"/>
      <c r="G569" s="8"/>
      <c r="H569" s="11" t="str">
        <f>IF(AND(OR(C566="TC",C566="MT"),F569&lt;&gt;""),IF(OR(F569="Normal",F569="Compartido"),G569*1,IF(F569="dirigido",G569*0.5,IF(F569="laboratorio",G569*0.5,0))),"")</f>
        <v/>
      </c>
      <c r="I569" s="11" t="str">
        <f>IF(AND(OR(C566="TC",C566="MT"),F569&lt;&gt;""),IF(AND(F569="Compartido",G569&gt;=1),1,IF(G569&gt;=1,2,0)),"")</f>
        <v/>
      </c>
    </row>
    <row r="570" spans="1:9" x14ac:dyDescent="0.2">
      <c r="A570" s="8"/>
      <c r="B570" s="8"/>
      <c r="C570" s="8"/>
      <c r="D570" s="9"/>
      <c r="E570" s="10"/>
      <c r="F570" s="9"/>
      <c r="G570" s="8"/>
      <c r="H570" s="11" t="str">
        <f>IF(AND(OR(C566="TC",C566="MT"),F570&lt;&gt;""),IF(OR(F570="Normal",F570="Compartido"),G570*1,IF(F570="dirigido",G570*0.5,IF(F570="laboratorio",G570*0.5,0))),"")</f>
        <v/>
      </c>
      <c r="I570" s="11" t="str">
        <f>IF(AND(OR(C566="TC",C566="MT"),F570&lt;&gt;""),IF(AND(F570="Compartido",G570&gt;=1),1,IF(G570&gt;=1,2,0)),"")</f>
        <v/>
      </c>
    </row>
    <row r="571" spans="1:9" x14ac:dyDescent="0.2">
      <c r="A571" s="8"/>
      <c r="B571" s="8"/>
      <c r="C571" s="8"/>
      <c r="D571" s="9"/>
      <c r="E571" s="10"/>
      <c r="F571" s="9"/>
      <c r="G571" s="8"/>
      <c r="H571" s="11" t="str">
        <f>IF(AND(OR(C566="TC",C566="MT"),F571&lt;&gt;""),IF(OR(F571="Normal",F571="Compartido"),G571*1,IF(F571="dirigido",G571*0.5,IF(F571="laboratorio",G571*0.5,0))),"")</f>
        <v/>
      </c>
      <c r="I571" s="11" t="str">
        <f>IF(AND(OR(C566="TC",C566="MT"),F571&lt;&gt;""),IF(AND(F571="Compartido",G571&gt;=1),1,IF(G571&gt;=1,2,0)),"")</f>
        <v/>
      </c>
    </row>
    <row r="572" spans="1:9" x14ac:dyDescent="0.2">
      <c r="A572" s="8"/>
      <c r="B572" s="8"/>
      <c r="C572" s="8"/>
      <c r="D572" s="9"/>
      <c r="E572" s="10"/>
      <c r="F572" s="9"/>
      <c r="G572" s="8"/>
      <c r="H572" s="11" t="str">
        <f>IF(AND(OR(C566="TC",C566="MT"),F572&lt;&gt;""),IF(OR(F572="Normal",F572="Compartido"),G572*1,IF(F572="dirigido",G572*0.5,IF(F572="laboratorio",G572*0.5,0))),"")</f>
        <v/>
      </c>
      <c r="I572" s="11" t="str">
        <f>IF(AND(OR(C566="TC",C566="MT"),F572&lt;&gt;""),IF(AND(F572="Compartido",G572&gt;=1),1,IF(G572&gt;=1,2,0)),"")</f>
        <v/>
      </c>
    </row>
    <row r="573" spans="1:9" x14ac:dyDescent="0.2">
      <c r="A573" s="8"/>
      <c r="B573" s="8"/>
      <c r="C573" s="8"/>
      <c r="D573" s="9"/>
      <c r="E573" s="10"/>
      <c r="F573" s="9"/>
      <c r="G573" s="8"/>
      <c r="H573" s="11" t="str">
        <f>IF(AND(OR(C566="TC",C566="MT"),F573&lt;&gt;""),IF(OR(F573="Normal",F573="Compartido"),G573*1,IF(F573="dirigido",G573*0.5,IF(F573="laboratorio",G573*0.5,0))),"")</f>
        <v/>
      </c>
      <c r="I573" s="11" t="str">
        <f>IF(AND(OR(C566="TC",C566="MT"),F573&lt;&gt;""),IF(AND(F573="Compartido",G573&gt;=1),1,IF(G573&gt;=1,2,0)),"")</f>
        <v/>
      </c>
    </row>
    <row r="574" spans="1:9" x14ac:dyDescent="0.2">
      <c r="A574" s="8"/>
      <c r="B574" s="8"/>
      <c r="C574" s="8"/>
      <c r="D574" s="9"/>
      <c r="E574" s="10"/>
      <c r="F574" s="9"/>
      <c r="G574" s="8"/>
      <c r="H574" s="11" t="str">
        <f>IF(AND(OR(C566="TC",C566="MT"),F574&lt;&gt;""),IF(OR(F574="Normal",F574="Compartido"),G574*1,IF(F574="dirigido",G574*0.5,IF(F574="laboratorio",G574*0.5,0))),"")</f>
        <v/>
      </c>
      <c r="I574" s="11" t="str">
        <f>IF(AND(OR(C566="TC",C566="MT"),F574&lt;&gt;""),IF(AND(F574="Compartido",G574&gt;=1),1,IF(G574&gt;=1,2,0)),"")</f>
        <v/>
      </c>
    </row>
    <row r="575" spans="1:9" x14ac:dyDescent="0.2">
      <c r="A575" s="8"/>
      <c r="B575" s="8"/>
      <c r="C575" s="8"/>
      <c r="D575" s="9"/>
      <c r="E575" s="10"/>
      <c r="F575" s="9"/>
      <c r="G575" s="8"/>
      <c r="H575" s="11" t="str">
        <f>IF(AND(OR(C566="TC",C566="MT"),F575&lt;&gt;""),IF(OR(F575="Normal",F575="Compartido"),G575*1,IF(F575="dirigido",G575*0.5,IF(F575="laboratorio",G575*0.5,0))),"")</f>
        <v/>
      </c>
      <c r="I575" s="11" t="str">
        <f>IF(AND(OR(C566="TC",C566="MT"),F575&lt;&gt;""),IF(AND(F575="Compartido",G575&gt;=1),1,IF(G575&gt;=1,2,0)),"")</f>
        <v/>
      </c>
    </row>
    <row r="576" spans="1:9" x14ac:dyDescent="0.2">
      <c r="A576" s="8"/>
      <c r="B576" s="8"/>
      <c r="C576" s="8"/>
      <c r="D576" s="9"/>
      <c r="E576" s="10"/>
      <c r="F576" s="9"/>
      <c r="G576" s="8"/>
      <c r="H576" s="11" t="str">
        <f>IF(AND(OR(C566="TC",C566="MT"),F576&lt;&gt;""),IF(OR(F576="Normal",F576="Compartido"),G576*1,IF(F576="dirigido",G576*0.5,IF(F576="laboratorio",G576*0.5,0))),"")</f>
        <v/>
      </c>
      <c r="I576" s="11" t="str">
        <f>IF(AND(OR(C566="TC",C566="MT"),F576&lt;&gt;""),IF(AND(F576="Compartido",G576&gt;=1),1,IF(G576&gt;=1,2,0)),"")</f>
        <v/>
      </c>
    </row>
    <row r="577" spans="1:9" x14ac:dyDescent="0.2">
      <c r="A577" s="8"/>
      <c r="B577" s="8"/>
      <c r="C577" s="8"/>
      <c r="D577" s="9"/>
      <c r="E577" s="10"/>
      <c r="F577" s="9"/>
      <c r="G577" s="8"/>
      <c r="H577" s="11" t="str">
        <f>IF(AND(OR(C566="TC",C566="MT"),F577&lt;&gt;""),IF(OR(F577="Normal",F577="Compartido"),G577*1,IF(F577="dirigido",G577*0.5,IF(F577="laboratorio",G577*0.5,0))),"")</f>
        <v/>
      </c>
      <c r="I577" s="11" t="str">
        <f>IF(AND(OR(C566="TC",C566="MT"),F577&lt;&gt;""),IF(AND(F577="Compartido",G577&gt;=1),1,IF(G577&gt;=1,2,0)),"")</f>
        <v/>
      </c>
    </row>
    <row r="578" spans="1:9" x14ac:dyDescent="0.2">
      <c r="A578" s="8"/>
      <c r="B578" s="8"/>
      <c r="C578" s="8"/>
      <c r="D578" s="9"/>
      <c r="E578" s="10"/>
      <c r="F578" s="9"/>
      <c r="G578" s="19"/>
      <c r="H578" s="11" t="str">
        <f>IF(AND(OR(C566="TC",C566="MT"),F578&lt;&gt;""),IF(OR(F578="Normal",F578="Compartido"),G578*1,IF(F578="dirigido",G578*0.5,IF(F578="laboratorio",G578*0.5,0))),"")</f>
        <v/>
      </c>
      <c r="I578" s="11" t="str">
        <f>IF(AND(OR(C566="TC",C566="MT"),F578&lt;&gt;""),IF(AND(F578="Compartido",G578&gt;=1),1,IF(G578&gt;=1,2,0)),"")</f>
        <v/>
      </c>
    </row>
    <row r="579" spans="1:9" x14ac:dyDescent="0.2">
      <c r="A579" s="62" t="s">
        <v>14</v>
      </c>
      <c r="B579" s="62"/>
      <c r="C579" s="62"/>
      <c r="D579" s="62"/>
      <c r="E579" s="62"/>
      <c r="F579" s="63"/>
      <c r="G579" s="20">
        <f>SUM(G569:G578)</f>
        <v>0</v>
      </c>
      <c r="H579" s="20">
        <f>SUM(H569:H578)</f>
        <v>0</v>
      </c>
      <c r="I579" s="20">
        <f>SUM(I569:I578)</f>
        <v>0</v>
      </c>
    </row>
    <row r="580" spans="1:9" x14ac:dyDescent="0.2">
      <c r="A580" s="64" t="s">
        <v>15</v>
      </c>
      <c r="B580" s="64"/>
      <c r="C580" s="64"/>
      <c r="D580" s="64"/>
      <c r="E580" s="64"/>
      <c r="F580" s="65"/>
      <c r="G580" s="21">
        <f>G579*E566</f>
        <v>0</v>
      </c>
      <c r="H580" s="21">
        <f>H579*E566</f>
        <v>0</v>
      </c>
      <c r="I580" s="21">
        <f>I579*E566</f>
        <v>0</v>
      </c>
    </row>
    <row r="581" spans="1:9" x14ac:dyDescent="0.2">
      <c r="A581" s="50" t="str">
        <f>"OTRAS ACTIVIDADES "&amp;A566&amp;" "&amp;B566</f>
        <v xml:space="preserve">OTRAS ACTIVIDADES  </v>
      </c>
      <c r="B581" s="50"/>
      <c r="C581" s="50"/>
      <c r="D581" s="50"/>
      <c r="E581" s="50"/>
      <c r="F581" s="50"/>
      <c r="G581" s="51"/>
      <c r="H581" s="51"/>
      <c r="I581" s="51"/>
    </row>
    <row r="582" spans="1:9" x14ac:dyDescent="0.2">
      <c r="A582" s="15" t="s">
        <v>19</v>
      </c>
      <c r="B582" s="53" t="s">
        <v>20</v>
      </c>
      <c r="C582" s="54"/>
      <c r="D582" s="55"/>
      <c r="E582" s="23" t="s">
        <v>21</v>
      </c>
      <c r="F582" s="56" t="s">
        <v>31</v>
      </c>
      <c r="G582" s="57"/>
      <c r="H582" s="53" t="s">
        <v>32</v>
      </c>
      <c r="I582" s="55"/>
    </row>
    <row r="583" spans="1:9" x14ac:dyDescent="0.2">
      <c r="A583" s="18"/>
      <c r="B583" s="34"/>
      <c r="C583" s="35"/>
      <c r="D583" s="36"/>
      <c r="E583" s="24"/>
      <c r="F583" s="37">
        <f>E583*E566</f>
        <v>0</v>
      </c>
      <c r="G583" s="37"/>
      <c r="H583" s="38">
        <f>IF(OR(C566="TC",C566="MT"),E583*0.4,IF(OR(C566="TCO",C566="MTO"),E583*0.6,0))</f>
        <v>0</v>
      </c>
      <c r="I583" s="39"/>
    </row>
    <row r="584" spans="1:9" x14ac:dyDescent="0.2">
      <c r="A584" s="18"/>
      <c r="B584" s="34"/>
      <c r="C584" s="35"/>
      <c r="D584" s="36"/>
      <c r="E584" s="24"/>
      <c r="F584" s="37">
        <f>E584*E566</f>
        <v>0</v>
      </c>
      <c r="G584" s="37"/>
      <c r="H584" s="38">
        <f>IF(C566="TC",E584*0.4,IF(C566="TCO",E584*0.6,0))</f>
        <v>0</v>
      </c>
      <c r="I584" s="39"/>
    </row>
    <row r="585" spans="1:9" x14ac:dyDescent="0.2">
      <c r="A585" s="18"/>
      <c r="B585" s="34"/>
      <c r="C585" s="35"/>
      <c r="D585" s="36"/>
      <c r="E585" s="24"/>
      <c r="F585" s="37">
        <f>E585*E566</f>
        <v>0</v>
      </c>
      <c r="G585" s="37"/>
      <c r="H585" s="38">
        <f>IF(C566="TC",E585*0.4,IF(C566="TCO",E585*0.6,0))</f>
        <v>0</v>
      </c>
      <c r="I585" s="39"/>
    </row>
    <row r="586" spans="1:9" x14ac:dyDescent="0.2">
      <c r="A586" s="18"/>
      <c r="B586" s="34"/>
      <c r="C586" s="35"/>
      <c r="D586" s="36"/>
      <c r="E586" s="24"/>
      <c r="F586" s="37">
        <f>E586*E566</f>
        <v>0</v>
      </c>
      <c r="G586" s="37"/>
      <c r="H586" s="38">
        <f>IF(C566="TC",E586*0.4,IF(C566="TCO",E586*0.6,0))</f>
        <v>0</v>
      </c>
      <c r="I586" s="39"/>
    </row>
    <row r="587" spans="1:9" x14ac:dyDescent="0.2">
      <c r="A587" s="18"/>
      <c r="B587" s="34"/>
      <c r="C587" s="35"/>
      <c r="D587" s="36"/>
      <c r="E587" s="24"/>
      <c r="F587" s="37">
        <f>E587*E566</f>
        <v>0</v>
      </c>
      <c r="G587" s="37"/>
      <c r="H587" s="38">
        <f>IF(C566="TC",E587*0.4,IF(C566="TCO",E587*0.6,0))</f>
        <v>0</v>
      </c>
      <c r="I587" s="39"/>
    </row>
    <row r="588" spans="1:9" x14ac:dyDescent="0.2">
      <c r="A588" s="43" t="s">
        <v>34</v>
      </c>
      <c r="B588" s="44"/>
      <c r="C588" s="44"/>
      <c r="D588" s="45"/>
      <c r="E588" s="25">
        <f>SUM(E583:E587)</f>
        <v>0</v>
      </c>
      <c r="F588" s="46">
        <f>SUM(F583:G587)</f>
        <v>0</v>
      </c>
      <c r="G588" s="47"/>
      <c r="H588" s="48">
        <f>SUM(H583:I587)</f>
        <v>0</v>
      </c>
      <c r="I588" s="48"/>
    </row>
    <row r="589" spans="1:9" x14ac:dyDescent="0.2">
      <c r="A589" s="49" t="s">
        <v>41</v>
      </c>
      <c r="B589" s="49"/>
      <c r="C589" s="49"/>
      <c r="D589" s="49"/>
      <c r="E589" s="49"/>
      <c r="F589" s="49"/>
      <c r="G589" s="28">
        <f>IF(AND(C566="TC",I589&gt;=8),I589,IF(AND(C566="TC",I589&lt;8),8,IF(I589&gt;=0,I589,0)))</f>
        <v>0</v>
      </c>
      <c r="H589" s="26"/>
      <c r="I589" s="27">
        <f>IF(C566="TC",16-H588,IF(C566="MT",8-H588,IF(C566="TCO",24-H588,IF(C566="MTO",12-H588,0))))</f>
        <v>0</v>
      </c>
    </row>
    <row r="590" spans="1:9" x14ac:dyDescent="0.2">
      <c r="A590" s="1" t="s">
        <v>38</v>
      </c>
      <c r="B590" s="1"/>
      <c r="C590" s="1"/>
      <c r="D590" s="1"/>
      <c r="E590" s="1"/>
      <c r="F590" s="1"/>
      <c r="G590" s="1"/>
      <c r="H590" s="1"/>
      <c r="I590" s="1"/>
    </row>
    <row r="592" spans="1:9" x14ac:dyDescent="0.2">
      <c r="A592" s="52" t="s">
        <v>0</v>
      </c>
      <c r="B592" s="52"/>
      <c r="C592" s="52"/>
      <c r="D592" s="52"/>
      <c r="E592" s="52"/>
      <c r="F592" s="4"/>
      <c r="G592" s="40" t="str">
        <f>IF(OR(C594="TCO",C594="MTO",C594="HC"),"DATOS VINCULACION","NO DILIGENCIAR")</f>
        <v>NO DILIGENCIAR</v>
      </c>
      <c r="H592" s="41"/>
      <c r="I592" s="42"/>
    </row>
    <row r="593" spans="1:9" x14ac:dyDescent="0.2">
      <c r="A593" s="16" t="s">
        <v>1</v>
      </c>
      <c r="B593" s="16" t="s">
        <v>2</v>
      </c>
      <c r="C593" s="16" t="s">
        <v>3</v>
      </c>
      <c r="D593" s="16" t="s">
        <v>4</v>
      </c>
      <c r="E593" s="16" t="s">
        <v>18</v>
      </c>
      <c r="F593" s="4"/>
      <c r="G593" s="40" t="s">
        <v>33</v>
      </c>
      <c r="H593" s="41"/>
      <c r="I593" s="42"/>
    </row>
    <row r="594" spans="1:9" x14ac:dyDescent="0.2">
      <c r="A594" s="12"/>
      <c r="B594" s="12"/>
      <c r="C594" s="12"/>
      <c r="D594" s="13">
        <f>IF(OR(C594="TC",C594="MT"),G608+H608+I608+F616,G608+(H616*E594))</f>
        <v>0</v>
      </c>
      <c r="E594" s="13"/>
      <c r="F594" s="3"/>
      <c r="G594" s="58"/>
      <c r="H594" s="59"/>
      <c r="I594" s="60"/>
    </row>
    <row r="595" spans="1:9" x14ac:dyDescent="0.2">
      <c r="A595" s="61" t="s">
        <v>5</v>
      </c>
      <c r="B595" s="61"/>
      <c r="C595" s="61"/>
      <c r="D595" s="61"/>
      <c r="E595" s="61"/>
      <c r="F595" s="61"/>
      <c r="G595" s="61"/>
      <c r="H595" s="61"/>
      <c r="I595" s="61"/>
    </row>
    <row r="596" spans="1:9" ht="38.25" x14ac:dyDescent="0.2">
      <c r="A596" s="5" t="s">
        <v>6</v>
      </c>
      <c r="B596" s="5" t="s">
        <v>7</v>
      </c>
      <c r="C596" s="5" t="s">
        <v>8</v>
      </c>
      <c r="D596" s="6" t="s">
        <v>9</v>
      </c>
      <c r="E596" s="6" t="s">
        <v>30</v>
      </c>
      <c r="F596" s="7" t="s">
        <v>10</v>
      </c>
      <c r="G596" s="7" t="s">
        <v>11</v>
      </c>
      <c r="H596" s="7" t="s">
        <v>12</v>
      </c>
      <c r="I596" s="7" t="s">
        <v>13</v>
      </c>
    </row>
    <row r="597" spans="1:9" x14ac:dyDescent="0.2">
      <c r="A597" s="8"/>
      <c r="B597" s="8"/>
      <c r="C597" s="8"/>
      <c r="D597" s="9"/>
      <c r="E597" s="10"/>
      <c r="F597" s="9"/>
      <c r="G597" s="8"/>
      <c r="H597" s="11" t="str">
        <f>IF(AND(OR(C594="TC",C594="MT"),F597&lt;&gt;""),IF(OR(F597="Normal",F597="Compartido"),G597*1,IF(F597="dirigido",G597*0.5,IF(F597="laboratorio",G597*0.5,0))),"")</f>
        <v/>
      </c>
      <c r="I597" s="11" t="str">
        <f>IF(AND(OR(C594="TC",C594="MT"),F597&lt;&gt;""),IF(AND(F597="Compartido",G597&gt;=1),1,IF(G597&gt;=1,2,0)),"")</f>
        <v/>
      </c>
    </row>
    <row r="598" spans="1:9" x14ac:dyDescent="0.2">
      <c r="A598" s="8"/>
      <c r="B598" s="8"/>
      <c r="C598" s="8"/>
      <c r="D598" s="9"/>
      <c r="E598" s="10"/>
      <c r="F598" s="9"/>
      <c r="G598" s="8"/>
      <c r="H598" s="11" t="str">
        <f>IF(AND(OR(C594="TC",C594="MT"),F598&lt;&gt;""),IF(OR(F598="Normal",F598="Compartido"),G598*1,IF(F598="dirigido",G598*0.5,IF(F598="laboratorio",G598*0.5,0))),"")</f>
        <v/>
      </c>
      <c r="I598" s="11" t="str">
        <f>IF(AND(OR(C594="TC",C594="MT"),F598&lt;&gt;""),IF(AND(F598="Compartido",G598&gt;=1),1,IF(G598&gt;=1,2,0)),"")</f>
        <v/>
      </c>
    </row>
    <row r="599" spans="1:9" x14ac:dyDescent="0.2">
      <c r="A599" s="8"/>
      <c r="B599" s="8"/>
      <c r="C599" s="8"/>
      <c r="D599" s="9"/>
      <c r="E599" s="10"/>
      <c r="F599" s="9"/>
      <c r="G599" s="8"/>
      <c r="H599" s="11" t="str">
        <f>IF(AND(OR(C594="TC",C594="MT"),F599&lt;&gt;""),IF(OR(F599="Normal",F599="Compartido"),G599*1,IF(F599="dirigido",G599*0.5,IF(F599="laboratorio",G599*0.5,0))),"")</f>
        <v/>
      </c>
      <c r="I599" s="11" t="str">
        <f>IF(AND(OR(C594="TC",C594="MT"),F599&lt;&gt;""),IF(AND(F599="Compartido",G599&gt;=1),1,IF(G599&gt;=1,2,0)),"")</f>
        <v/>
      </c>
    </row>
    <row r="600" spans="1:9" x14ac:dyDescent="0.2">
      <c r="A600" s="8"/>
      <c r="B600" s="8"/>
      <c r="C600" s="8"/>
      <c r="D600" s="9"/>
      <c r="E600" s="10"/>
      <c r="F600" s="9"/>
      <c r="G600" s="8"/>
      <c r="H600" s="11" t="str">
        <f>IF(AND(OR(C594="TC",C594="MT"),F600&lt;&gt;""),IF(OR(F600="Normal",F600="Compartido"),G600*1,IF(F600="dirigido",G600*0.5,IF(F600="laboratorio",G600*0.5,0))),"")</f>
        <v/>
      </c>
      <c r="I600" s="11" t="str">
        <f>IF(AND(OR(C594="TC",C594="MT"),F600&lt;&gt;""),IF(AND(F600="Compartido",G600&gt;=1),1,IF(G600&gt;=1,2,0)),"")</f>
        <v/>
      </c>
    </row>
    <row r="601" spans="1:9" x14ac:dyDescent="0.2">
      <c r="A601" s="8"/>
      <c r="B601" s="8"/>
      <c r="C601" s="8"/>
      <c r="D601" s="9"/>
      <c r="E601" s="10"/>
      <c r="F601" s="9"/>
      <c r="G601" s="8"/>
      <c r="H601" s="11" t="str">
        <f>IF(AND(OR(C594="TC",C594="MT"),F601&lt;&gt;""),IF(OR(F601="Normal",F601="Compartido"),G601*1,IF(F601="dirigido",G601*0.5,IF(F601="laboratorio",G601*0.5,0))),"")</f>
        <v/>
      </c>
      <c r="I601" s="11" t="str">
        <f>IF(AND(OR(C594="TC",C594="MT"),F601&lt;&gt;""),IF(AND(F601="Compartido",G601&gt;=1),1,IF(G601&gt;=1,2,0)),"")</f>
        <v/>
      </c>
    </row>
    <row r="602" spans="1:9" x14ac:dyDescent="0.2">
      <c r="A602" s="8"/>
      <c r="B602" s="8"/>
      <c r="C602" s="8"/>
      <c r="D602" s="9"/>
      <c r="E602" s="10"/>
      <c r="F602" s="9"/>
      <c r="G602" s="8"/>
      <c r="H602" s="11" t="str">
        <f>IF(AND(OR(C594="TC",C594="MT"),F602&lt;&gt;""),IF(OR(F602="Normal",F602="Compartido"),G602*1,IF(F602="dirigido",G602*0.5,IF(F602="laboratorio",G602*0.5,0))),"")</f>
        <v/>
      </c>
      <c r="I602" s="11" t="str">
        <f>IF(AND(OR(C594="TC",C594="MT"),F602&lt;&gt;""),IF(AND(F602="Compartido",G602&gt;=1),1,IF(G602&gt;=1,2,0)),"")</f>
        <v/>
      </c>
    </row>
    <row r="603" spans="1:9" x14ac:dyDescent="0.2">
      <c r="A603" s="8"/>
      <c r="B603" s="8"/>
      <c r="C603" s="8"/>
      <c r="D603" s="9"/>
      <c r="E603" s="10"/>
      <c r="F603" s="9"/>
      <c r="G603" s="8"/>
      <c r="H603" s="11" t="str">
        <f>IF(AND(OR(C594="TC",C594="MT"),F603&lt;&gt;""),IF(OR(F603="Normal",F603="Compartido"),G603*1,IF(F603="dirigido",G603*0.5,IF(F603="laboratorio",G603*0.5,0))),"")</f>
        <v/>
      </c>
      <c r="I603" s="11" t="str">
        <f>IF(AND(OR(C594="TC",C594="MT"),F603&lt;&gt;""),IF(AND(F603="Compartido",G603&gt;=1),1,IF(G603&gt;=1,2,0)),"")</f>
        <v/>
      </c>
    </row>
    <row r="604" spans="1:9" x14ac:dyDescent="0.2">
      <c r="A604" s="8"/>
      <c r="B604" s="8"/>
      <c r="C604" s="8"/>
      <c r="D604" s="9"/>
      <c r="E604" s="10"/>
      <c r="F604" s="9"/>
      <c r="G604" s="8"/>
      <c r="H604" s="11" t="str">
        <f>IF(AND(OR(C594="TC",C594="MT"),F604&lt;&gt;""),IF(OR(F604="Normal",F604="Compartido"),G604*1,IF(F604="dirigido",G604*0.5,IF(F604="laboratorio",G604*0.5,0))),"")</f>
        <v/>
      </c>
      <c r="I604" s="11" t="str">
        <f>IF(AND(OR(C594="TC",C594="MT"),F604&lt;&gt;""),IF(AND(F604="Compartido",G604&gt;=1),1,IF(G604&gt;=1,2,0)),"")</f>
        <v/>
      </c>
    </row>
    <row r="605" spans="1:9" x14ac:dyDescent="0.2">
      <c r="A605" s="8"/>
      <c r="B605" s="8"/>
      <c r="C605" s="8"/>
      <c r="D605" s="9"/>
      <c r="E605" s="10"/>
      <c r="F605" s="9"/>
      <c r="G605" s="8"/>
      <c r="H605" s="11" t="str">
        <f>IF(AND(OR(C594="TC",C594="MT"),F605&lt;&gt;""),IF(OR(F605="Normal",F605="Compartido"),G605*1,IF(F605="dirigido",G605*0.5,IF(F605="laboratorio",G605*0.5,0))),"")</f>
        <v/>
      </c>
      <c r="I605" s="11" t="str">
        <f>IF(AND(OR(C594="TC",C594="MT"),F605&lt;&gt;""),IF(AND(F605="Compartido",G605&gt;=1),1,IF(G605&gt;=1,2,0)),"")</f>
        <v/>
      </c>
    </row>
    <row r="606" spans="1:9" x14ac:dyDescent="0.2">
      <c r="A606" s="8"/>
      <c r="B606" s="8"/>
      <c r="C606" s="8"/>
      <c r="D606" s="9"/>
      <c r="E606" s="10"/>
      <c r="F606" s="9"/>
      <c r="G606" s="19"/>
      <c r="H606" s="11" t="str">
        <f>IF(AND(OR(C594="TC",C594="MT"),F606&lt;&gt;""),IF(OR(F606="Normal",F606="Compartido"),G606*1,IF(F606="dirigido",G606*0.5,IF(F606="laboratorio",G606*0.5,0))),"")</f>
        <v/>
      </c>
      <c r="I606" s="11" t="str">
        <f>IF(AND(OR(C594="TC",C594="MT"),F606&lt;&gt;""),IF(AND(F606="Compartido",G606&gt;=1),1,IF(G606&gt;=1,2,0)),"")</f>
        <v/>
      </c>
    </row>
    <row r="607" spans="1:9" x14ac:dyDescent="0.2">
      <c r="A607" s="62" t="s">
        <v>14</v>
      </c>
      <c r="B607" s="62"/>
      <c r="C607" s="62"/>
      <c r="D607" s="62"/>
      <c r="E607" s="62"/>
      <c r="F607" s="63"/>
      <c r="G607" s="20">
        <f>SUM(G597:G606)</f>
        <v>0</v>
      </c>
      <c r="H607" s="20">
        <f>SUM(H597:H606)</f>
        <v>0</v>
      </c>
      <c r="I607" s="20">
        <f>SUM(I597:I606)</f>
        <v>0</v>
      </c>
    </row>
    <row r="608" spans="1:9" x14ac:dyDescent="0.2">
      <c r="A608" s="64" t="s">
        <v>15</v>
      </c>
      <c r="B608" s="64"/>
      <c r="C608" s="64"/>
      <c r="D608" s="64"/>
      <c r="E608" s="64"/>
      <c r="F608" s="65"/>
      <c r="G608" s="21">
        <f>G607*E594</f>
        <v>0</v>
      </c>
      <c r="H608" s="21">
        <f>H607*E594</f>
        <v>0</v>
      </c>
      <c r="I608" s="21">
        <f>I607*E594</f>
        <v>0</v>
      </c>
    </row>
    <row r="609" spans="1:9" x14ac:dyDescent="0.2">
      <c r="A609" s="50" t="str">
        <f>"OTRAS ACTIVIDADES "&amp;A594&amp;" "&amp;B594</f>
        <v xml:space="preserve">OTRAS ACTIVIDADES  </v>
      </c>
      <c r="B609" s="50"/>
      <c r="C609" s="50"/>
      <c r="D609" s="50"/>
      <c r="E609" s="50"/>
      <c r="F609" s="50"/>
      <c r="G609" s="51"/>
      <c r="H609" s="51"/>
      <c r="I609" s="51"/>
    </row>
    <row r="610" spans="1:9" x14ac:dyDescent="0.2">
      <c r="A610" s="15" t="s">
        <v>19</v>
      </c>
      <c r="B610" s="53" t="s">
        <v>20</v>
      </c>
      <c r="C610" s="54"/>
      <c r="D610" s="55"/>
      <c r="E610" s="23" t="s">
        <v>21</v>
      </c>
      <c r="F610" s="56" t="s">
        <v>31</v>
      </c>
      <c r="G610" s="57"/>
      <c r="H610" s="53" t="s">
        <v>32</v>
      </c>
      <c r="I610" s="55"/>
    </row>
    <row r="611" spans="1:9" x14ac:dyDescent="0.2">
      <c r="A611" s="18"/>
      <c r="B611" s="34"/>
      <c r="C611" s="35"/>
      <c r="D611" s="36"/>
      <c r="E611" s="24"/>
      <c r="F611" s="37">
        <f>E611*E594</f>
        <v>0</v>
      </c>
      <c r="G611" s="37"/>
      <c r="H611" s="38">
        <f>IF(OR(C594="TC",C594="MT"),E611*0.4,IF(OR(C594="TCO",C594="MTO"),E611*0.6,0))</f>
        <v>0</v>
      </c>
      <c r="I611" s="39"/>
    </row>
    <row r="612" spans="1:9" x14ac:dyDescent="0.2">
      <c r="A612" s="18"/>
      <c r="B612" s="34"/>
      <c r="C612" s="35"/>
      <c r="D612" s="36"/>
      <c r="E612" s="24"/>
      <c r="F612" s="37">
        <f>E612*E594</f>
        <v>0</v>
      </c>
      <c r="G612" s="37"/>
      <c r="H612" s="38">
        <f>IF(C594="TC",E612*0.4,IF(C594="TCO",E612*0.6,0))</f>
        <v>0</v>
      </c>
      <c r="I612" s="39"/>
    </row>
    <row r="613" spans="1:9" x14ac:dyDescent="0.2">
      <c r="A613" s="18"/>
      <c r="B613" s="34"/>
      <c r="C613" s="35"/>
      <c r="D613" s="36"/>
      <c r="E613" s="24"/>
      <c r="F613" s="37">
        <f>E613*E594</f>
        <v>0</v>
      </c>
      <c r="G613" s="37"/>
      <c r="H613" s="38">
        <f>IF(C594="TC",E613*0.4,IF(C594="TCO",E613*0.6,0))</f>
        <v>0</v>
      </c>
      <c r="I613" s="39"/>
    </row>
    <row r="614" spans="1:9" x14ac:dyDescent="0.2">
      <c r="A614" s="18"/>
      <c r="B614" s="34"/>
      <c r="C614" s="35"/>
      <c r="D614" s="36"/>
      <c r="E614" s="24"/>
      <c r="F614" s="37">
        <f>E614*E594</f>
        <v>0</v>
      </c>
      <c r="G614" s="37"/>
      <c r="H614" s="38">
        <f>IF(C594="TC",E614*0.4,IF(C594="TCO",E614*0.6,0))</f>
        <v>0</v>
      </c>
      <c r="I614" s="39"/>
    </row>
    <row r="615" spans="1:9" x14ac:dyDescent="0.2">
      <c r="A615" s="18"/>
      <c r="B615" s="34"/>
      <c r="C615" s="35"/>
      <c r="D615" s="36"/>
      <c r="E615" s="24"/>
      <c r="F615" s="37">
        <f>E615*E594</f>
        <v>0</v>
      </c>
      <c r="G615" s="37"/>
      <c r="H615" s="38">
        <f>IF(C594="TC",E615*0.4,IF(C594="TCO",E615*0.6,0))</f>
        <v>0</v>
      </c>
      <c r="I615" s="39"/>
    </row>
    <row r="616" spans="1:9" x14ac:dyDescent="0.2">
      <c r="A616" s="43" t="s">
        <v>34</v>
      </c>
      <c r="B616" s="44"/>
      <c r="C616" s="44"/>
      <c r="D616" s="45"/>
      <c r="E616" s="25">
        <f>SUM(E611:E615)</f>
        <v>0</v>
      </c>
      <c r="F616" s="46">
        <f>SUM(F611:G615)</f>
        <v>0</v>
      </c>
      <c r="G616" s="47"/>
      <c r="H616" s="48">
        <f>SUM(H611:I615)</f>
        <v>0</v>
      </c>
      <c r="I616" s="48"/>
    </row>
    <row r="617" spans="1:9" x14ac:dyDescent="0.2">
      <c r="A617" s="49" t="s">
        <v>41</v>
      </c>
      <c r="B617" s="49"/>
      <c r="C617" s="49"/>
      <c r="D617" s="49"/>
      <c r="E617" s="49"/>
      <c r="F617" s="49"/>
      <c r="G617" s="28">
        <f>IF(AND(C594="TC",I617&gt;=8),I617,IF(AND(C594="TC",I617&lt;8),8,IF(I617&gt;=0,I617,0)))</f>
        <v>0</v>
      </c>
      <c r="H617" s="26"/>
      <c r="I617" s="27">
        <f>IF(C594="TC",16-H616,IF(C594="MT",8-H616,IF(C594="TCO",24-H616,IF(C594="MTO",12-H616,0))))</f>
        <v>0</v>
      </c>
    </row>
    <row r="618" spans="1:9" x14ac:dyDescent="0.2">
      <c r="A618" s="1" t="s">
        <v>38</v>
      </c>
      <c r="B618" s="1"/>
      <c r="C618" s="1"/>
      <c r="D618" s="1"/>
      <c r="E618" s="1"/>
      <c r="F618" s="1"/>
      <c r="G618" s="1"/>
      <c r="H618" s="1"/>
      <c r="I618" s="1"/>
    </row>
    <row r="620" spans="1:9" x14ac:dyDescent="0.2">
      <c r="A620" s="52" t="s">
        <v>0</v>
      </c>
      <c r="B620" s="52"/>
      <c r="C620" s="52"/>
      <c r="D620" s="52"/>
      <c r="E620" s="52"/>
      <c r="F620" s="4"/>
      <c r="G620" s="40" t="str">
        <f>IF(OR(C622="TCO",C622="MTO",C622="HC"),"DATOS VINCULACION","NO DILIGENCIAR")</f>
        <v>NO DILIGENCIAR</v>
      </c>
      <c r="H620" s="41"/>
      <c r="I620" s="42"/>
    </row>
    <row r="621" spans="1:9" x14ac:dyDescent="0.2">
      <c r="A621" s="16" t="s">
        <v>1</v>
      </c>
      <c r="B621" s="16" t="s">
        <v>2</v>
      </c>
      <c r="C621" s="16" t="s">
        <v>3</v>
      </c>
      <c r="D621" s="16" t="s">
        <v>4</v>
      </c>
      <c r="E621" s="16" t="s">
        <v>18</v>
      </c>
      <c r="F621" s="4"/>
      <c r="G621" s="40" t="s">
        <v>33</v>
      </c>
      <c r="H621" s="41"/>
      <c r="I621" s="42"/>
    </row>
    <row r="622" spans="1:9" x14ac:dyDescent="0.2">
      <c r="A622" s="12"/>
      <c r="B622" s="12"/>
      <c r="C622" s="12"/>
      <c r="D622" s="13">
        <f>IF(OR(C622="TC",C622="MT"),G636+H636+I636+F644,G636+(H644*E622))</f>
        <v>0</v>
      </c>
      <c r="E622" s="13"/>
      <c r="F622" s="3"/>
      <c r="G622" s="58"/>
      <c r="H622" s="59"/>
      <c r="I622" s="60"/>
    </row>
    <row r="623" spans="1:9" x14ac:dyDescent="0.2">
      <c r="A623" s="61" t="s">
        <v>5</v>
      </c>
      <c r="B623" s="61"/>
      <c r="C623" s="61"/>
      <c r="D623" s="61"/>
      <c r="E623" s="61"/>
      <c r="F623" s="61"/>
      <c r="G623" s="61"/>
      <c r="H623" s="61"/>
      <c r="I623" s="61"/>
    </row>
    <row r="624" spans="1:9" ht="38.25" x14ac:dyDescent="0.2">
      <c r="A624" s="5" t="s">
        <v>6</v>
      </c>
      <c r="B624" s="5" t="s">
        <v>7</v>
      </c>
      <c r="C624" s="5" t="s">
        <v>8</v>
      </c>
      <c r="D624" s="6" t="s">
        <v>9</v>
      </c>
      <c r="E624" s="6" t="s">
        <v>30</v>
      </c>
      <c r="F624" s="7" t="s">
        <v>10</v>
      </c>
      <c r="G624" s="7" t="s">
        <v>11</v>
      </c>
      <c r="H624" s="7" t="s">
        <v>12</v>
      </c>
      <c r="I624" s="7" t="s">
        <v>13</v>
      </c>
    </row>
    <row r="625" spans="1:9" x14ac:dyDescent="0.2">
      <c r="A625" s="8"/>
      <c r="B625" s="8"/>
      <c r="C625" s="8"/>
      <c r="D625" s="9"/>
      <c r="E625" s="10"/>
      <c r="F625" s="9"/>
      <c r="G625" s="8"/>
      <c r="H625" s="11" t="str">
        <f>IF(AND(OR(C622="TC",C622="MT"),F625&lt;&gt;""),IF(OR(F625="Normal",F625="Compartido"),G625*1,IF(F625="dirigido",G625*0.5,IF(F625="laboratorio",G625*0.5,0))),"")</f>
        <v/>
      </c>
      <c r="I625" s="11" t="str">
        <f>IF(AND(OR(C622="TC",C622="MT"),F625&lt;&gt;""),IF(AND(F625="Compartido",G625&gt;=1),1,IF(G625&gt;=1,2,0)),"")</f>
        <v/>
      </c>
    </row>
    <row r="626" spans="1:9" x14ac:dyDescent="0.2">
      <c r="A626" s="8"/>
      <c r="B626" s="8"/>
      <c r="C626" s="8"/>
      <c r="D626" s="9"/>
      <c r="E626" s="10"/>
      <c r="F626" s="9"/>
      <c r="G626" s="8"/>
      <c r="H626" s="11" t="str">
        <f>IF(AND(OR(C622="TC",C622="MT"),F626&lt;&gt;""),IF(OR(F626="Normal",F626="Compartido"),G626*1,IF(F626="dirigido",G626*0.5,IF(F626="laboratorio",G626*0.5,0))),"")</f>
        <v/>
      </c>
      <c r="I626" s="11" t="str">
        <f>IF(AND(OR(C622="TC",C622="MT"),F626&lt;&gt;""),IF(AND(F626="Compartido",G626&gt;=1),1,IF(G626&gt;=1,2,0)),"")</f>
        <v/>
      </c>
    </row>
    <row r="627" spans="1:9" x14ac:dyDescent="0.2">
      <c r="A627" s="8"/>
      <c r="B627" s="8"/>
      <c r="C627" s="8"/>
      <c r="D627" s="9"/>
      <c r="E627" s="10"/>
      <c r="F627" s="9"/>
      <c r="G627" s="8"/>
      <c r="H627" s="11" t="str">
        <f>IF(AND(OR(C622="TC",C622="MT"),F627&lt;&gt;""),IF(OR(F627="Normal",F627="Compartido"),G627*1,IF(F627="dirigido",G627*0.5,IF(F627="laboratorio",G627*0.5,0))),"")</f>
        <v/>
      </c>
      <c r="I627" s="11" t="str">
        <f>IF(AND(OR(C622="TC",C622="MT"),F627&lt;&gt;""),IF(AND(F627="Compartido",G627&gt;=1),1,IF(G627&gt;=1,2,0)),"")</f>
        <v/>
      </c>
    </row>
    <row r="628" spans="1:9" x14ac:dyDescent="0.2">
      <c r="A628" s="8"/>
      <c r="B628" s="8"/>
      <c r="C628" s="8"/>
      <c r="D628" s="9"/>
      <c r="E628" s="10"/>
      <c r="F628" s="9"/>
      <c r="G628" s="8"/>
      <c r="H628" s="11" t="str">
        <f>IF(AND(OR(C622="TC",C622="MT"),F628&lt;&gt;""),IF(OR(F628="Normal",F628="Compartido"),G628*1,IF(F628="dirigido",G628*0.5,IF(F628="laboratorio",G628*0.5,0))),"")</f>
        <v/>
      </c>
      <c r="I628" s="11" t="str">
        <f>IF(AND(OR(C622="TC",C622="MT"),F628&lt;&gt;""),IF(AND(F628="Compartido",G628&gt;=1),1,IF(G628&gt;=1,2,0)),"")</f>
        <v/>
      </c>
    </row>
    <row r="629" spans="1:9" x14ac:dyDescent="0.2">
      <c r="A629" s="8"/>
      <c r="B629" s="8"/>
      <c r="C629" s="8"/>
      <c r="D629" s="9"/>
      <c r="E629" s="10"/>
      <c r="F629" s="9"/>
      <c r="G629" s="8"/>
      <c r="H629" s="11" t="str">
        <f>IF(AND(OR(C622="TC",C622="MT"),F629&lt;&gt;""),IF(OR(F629="Normal",F629="Compartido"),G629*1,IF(F629="dirigido",G629*0.5,IF(F629="laboratorio",G629*0.5,0))),"")</f>
        <v/>
      </c>
      <c r="I629" s="11" t="str">
        <f>IF(AND(OR(C622="TC",C622="MT"),F629&lt;&gt;""),IF(AND(F629="Compartido",G629&gt;=1),1,IF(G629&gt;=1,2,0)),"")</f>
        <v/>
      </c>
    </row>
    <row r="630" spans="1:9" x14ac:dyDescent="0.2">
      <c r="A630" s="8"/>
      <c r="B630" s="8"/>
      <c r="C630" s="8"/>
      <c r="D630" s="9"/>
      <c r="E630" s="10"/>
      <c r="F630" s="9"/>
      <c r="G630" s="8"/>
      <c r="H630" s="11" t="str">
        <f>IF(AND(OR(C622="TC",C622="MT"),F630&lt;&gt;""),IF(OR(F630="Normal",F630="Compartido"),G630*1,IF(F630="dirigido",G630*0.5,IF(F630="laboratorio",G630*0.5,0))),"")</f>
        <v/>
      </c>
      <c r="I630" s="11" t="str">
        <f>IF(AND(OR(C622="TC",C622="MT"),F630&lt;&gt;""),IF(AND(F630="Compartido",G630&gt;=1),1,IF(G630&gt;=1,2,0)),"")</f>
        <v/>
      </c>
    </row>
    <row r="631" spans="1:9" x14ac:dyDescent="0.2">
      <c r="A631" s="8"/>
      <c r="B631" s="8"/>
      <c r="C631" s="8"/>
      <c r="D631" s="9"/>
      <c r="E631" s="10"/>
      <c r="F631" s="9"/>
      <c r="G631" s="8"/>
      <c r="H631" s="11" t="str">
        <f>IF(AND(OR(C622="TC",C622="MT"),F631&lt;&gt;""),IF(OR(F631="Normal",F631="Compartido"),G631*1,IF(F631="dirigido",G631*0.5,IF(F631="laboratorio",G631*0.5,0))),"")</f>
        <v/>
      </c>
      <c r="I631" s="11" t="str">
        <f>IF(AND(OR(C622="TC",C622="MT"),F631&lt;&gt;""),IF(AND(F631="Compartido",G631&gt;=1),1,IF(G631&gt;=1,2,0)),"")</f>
        <v/>
      </c>
    </row>
    <row r="632" spans="1:9" x14ac:dyDescent="0.2">
      <c r="A632" s="8"/>
      <c r="B632" s="8"/>
      <c r="C632" s="8"/>
      <c r="D632" s="9"/>
      <c r="E632" s="10"/>
      <c r="F632" s="9"/>
      <c r="G632" s="8"/>
      <c r="H632" s="11" t="str">
        <f>IF(AND(OR(C622="TC",C622="MT"),F632&lt;&gt;""),IF(OR(F632="Normal",F632="Compartido"),G632*1,IF(F632="dirigido",G632*0.5,IF(F632="laboratorio",G632*0.5,0))),"")</f>
        <v/>
      </c>
      <c r="I632" s="11" t="str">
        <f>IF(AND(OR(C622="TC",C622="MT"),F632&lt;&gt;""),IF(AND(F632="Compartido",G632&gt;=1),1,IF(G632&gt;=1,2,0)),"")</f>
        <v/>
      </c>
    </row>
    <row r="633" spans="1:9" x14ac:dyDescent="0.2">
      <c r="A633" s="8"/>
      <c r="B633" s="8"/>
      <c r="C633" s="8"/>
      <c r="D633" s="9"/>
      <c r="E633" s="10"/>
      <c r="F633" s="9"/>
      <c r="G633" s="8"/>
      <c r="H633" s="11" t="str">
        <f>IF(AND(OR(C622="TC",C622="MT"),F633&lt;&gt;""),IF(OR(F633="Normal",F633="Compartido"),G633*1,IF(F633="dirigido",G633*0.5,IF(F633="laboratorio",G633*0.5,0))),"")</f>
        <v/>
      </c>
      <c r="I633" s="11" t="str">
        <f>IF(AND(OR(C622="TC",C622="MT"),F633&lt;&gt;""),IF(AND(F633="Compartido",G633&gt;=1),1,IF(G633&gt;=1,2,0)),"")</f>
        <v/>
      </c>
    </row>
    <row r="634" spans="1:9" x14ac:dyDescent="0.2">
      <c r="A634" s="8"/>
      <c r="B634" s="8"/>
      <c r="C634" s="8"/>
      <c r="D634" s="9"/>
      <c r="E634" s="10"/>
      <c r="F634" s="9"/>
      <c r="G634" s="19"/>
      <c r="H634" s="11" t="str">
        <f>IF(AND(OR(C622="TC",C622="MT"),F634&lt;&gt;""),IF(OR(F634="Normal",F634="Compartido"),G634*1,IF(F634="dirigido",G634*0.5,IF(F634="laboratorio",G634*0.5,0))),"")</f>
        <v/>
      </c>
      <c r="I634" s="11" t="str">
        <f>IF(AND(OR(C622="TC",C622="MT"),F634&lt;&gt;""),IF(AND(F634="Compartido",G634&gt;=1),1,IF(G634&gt;=1,2,0)),"")</f>
        <v/>
      </c>
    </row>
    <row r="635" spans="1:9" x14ac:dyDescent="0.2">
      <c r="A635" s="62" t="s">
        <v>14</v>
      </c>
      <c r="B635" s="62"/>
      <c r="C635" s="62"/>
      <c r="D635" s="62"/>
      <c r="E635" s="62"/>
      <c r="F635" s="63"/>
      <c r="G635" s="20">
        <f>SUM(G625:G634)</f>
        <v>0</v>
      </c>
      <c r="H635" s="20">
        <f>SUM(H625:H634)</f>
        <v>0</v>
      </c>
      <c r="I635" s="20">
        <f>SUM(I625:I634)</f>
        <v>0</v>
      </c>
    </row>
    <row r="636" spans="1:9" x14ac:dyDescent="0.2">
      <c r="A636" s="64" t="s">
        <v>15</v>
      </c>
      <c r="B636" s="64"/>
      <c r="C636" s="64"/>
      <c r="D636" s="64"/>
      <c r="E636" s="64"/>
      <c r="F636" s="65"/>
      <c r="G636" s="21">
        <f>G635*E622</f>
        <v>0</v>
      </c>
      <c r="H636" s="21">
        <f>H635*E622</f>
        <v>0</v>
      </c>
      <c r="I636" s="21">
        <f>I635*E622</f>
        <v>0</v>
      </c>
    </row>
    <row r="637" spans="1:9" x14ac:dyDescent="0.2">
      <c r="A637" s="50" t="str">
        <f>"OTRAS ACTIVIDADES "&amp;A622&amp;" "&amp;B622</f>
        <v xml:space="preserve">OTRAS ACTIVIDADES  </v>
      </c>
      <c r="B637" s="50"/>
      <c r="C637" s="50"/>
      <c r="D637" s="50"/>
      <c r="E637" s="50"/>
      <c r="F637" s="50"/>
      <c r="G637" s="51"/>
      <c r="H637" s="51"/>
      <c r="I637" s="51"/>
    </row>
    <row r="638" spans="1:9" x14ac:dyDescent="0.2">
      <c r="A638" s="15" t="s">
        <v>19</v>
      </c>
      <c r="B638" s="53" t="s">
        <v>20</v>
      </c>
      <c r="C638" s="54"/>
      <c r="D638" s="55"/>
      <c r="E638" s="23" t="s">
        <v>21</v>
      </c>
      <c r="F638" s="56" t="s">
        <v>31</v>
      </c>
      <c r="G638" s="57"/>
      <c r="H638" s="53" t="s">
        <v>32</v>
      </c>
      <c r="I638" s="55"/>
    </row>
    <row r="639" spans="1:9" x14ac:dyDescent="0.2">
      <c r="A639" s="18"/>
      <c r="B639" s="34"/>
      <c r="C639" s="35"/>
      <c r="D639" s="36"/>
      <c r="E639" s="24"/>
      <c r="F639" s="37">
        <f>E639*E622</f>
        <v>0</v>
      </c>
      <c r="G639" s="37"/>
      <c r="H639" s="38">
        <f>IF(OR(C622="TC",C622="MT"),E639*0.4,IF(OR(C622="TCO",C622="MTO"),E639*0.6,0))</f>
        <v>0</v>
      </c>
      <c r="I639" s="39"/>
    </row>
    <row r="640" spans="1:9" x14ac:dyDescent="0.2">
      <c r="A640" s="18"/>
      <c r="B640" s="34"/>
      <c r="C640" s="35"/>
      <c r="D640" s="36"/>
      <c r="E640" s="24"/>
      <c r="F640" s="37">
        <f>E640*E622</f>
        <v>0</v>
      </c>
      <c r="G640" s="37"/>
      <c r="H640" s="38">
        <f>IF(C622="TC",E640*0.4,IF(C622="TCO",E640*0.6,0))</f>
        <v>0</v>
      </c>
      <c r="I640" s="39"/>
    </row>
    <row r="641" spans="1:9" x14ac:dyDescent="0.2">
      <c r="A641" s="18"/>
      <c r="B641" s="34"/>
      <c r="C641" s="35"/>
      <c r="D641" s="36"/>
      <c r="E641" s="24"/>
      <c r="F641" s="37">
        <f>E641*E622</f>
        <v>0</v>
      </c>
      <c r="G641" s="37"/>
      <c r="H641" s="38">
        <f>IF(C622="TC",E641*0.4,IF(C622="TCO",E641*0.6,0))</f>
        <v>0</v>
      </c>
      <c r="I641" s="39"/>
    </row>
    <row r="642" spans="1:9" x14ac:dyDescent="0.2">
      <c r="A642" s="18"/>
      <c r="B642" s="34"/>
      <c r="C642" s="35"/>
      <c r="D642" s="36"/>
      <c r="E642" s="24"/>
      <c r="F642" s="37">
        <f>E642*E622</f>
        <v>0</v>
      </c>
      <c r="G642" s="37"/>
      <c r="H642" s="38">
        <f>IF(C622="TC",E642*0.4,IF(C622="TCO",E642*0.6,0))</f>
        <v>0</v>
      </c>
      <c r="I642" s="39"/>
    </row>
    <row r="643" spans="1:9" x14ac:dyDescent="0.2">
      <c r="A643" s="18"/>
      <c r="B643" s="34"/>
      <c r="C643" s="35"/>
      <c r="D643" s="36"/>
      <c r="E643" s="24"/>
      <c r="F643" s="37">
        <f>E643*E622</f>
        <v>0</v>
      </c>
      <c r="G643" s="37"/>
      <c r="H643" s="38">
        <f>IF(C622="TC",E643*0.4,IF(C622="TCO",E643*0.6,0))</f>
        <v>0</v>
      </c>
      <c r="I643" s="39"/>
    </row>
    <row r="644" spans="1:9" x14ac:dyDescent="0.2">
      <c r="A644" s="43" t="s">
        <v>34</v>
      </c>
      <c r="B644" s="44"/>
      <c r="C644" s="44"/>
      <c r="D644" s="45"/>
      <c r="E644" s="25">
        <f>SUM(E639:E643)</f>
        <v>0</v>
      </c>
      <c r="F644" s="46">
        <f>SUM(F639:G643)</f>
        <v>0</v>
      </c>
      <c r="G644" s="47"/>
      <c r="H644" s="48">
        <f>SUM(H639:I643)</f>
        <v>0</v>
      </c>
      <c r="I644" s="48"/>
    </row>
    <row r="645" spans="1:9" x14ac:dyDescent="0.2">
      <c r="A645" s="49" t="s">
        <v>41</v>
      </c>
      <c r="B645" s="49"/>
      <c r="C645" s="49"/>
      <c r="D645" s="49"/>
      <c r="E645" s="49"/>
      <c r="F645" s="49"/>
      <c r="G645" s="28">
        <f>IF(AND(C622="TC",I645&gt;=8),I645,IF(AND(C622="TC",I645&lt;8),8,IF(I645&gt;=0,I645,0)))</f>
        <v>0</v>
      </c>
      <c r="H645" s="26"/>
      <c r="I645" s="27">
        <f>IF(C622="TC",16-H644,IF(C622="MT",8-H644,IF(C622="TCO",24-H644,IF(C622="MTO",12-H644,0))))</f>
        <v>0</v>
      </c>
    </row>
    <row r="646" spans="1:9" x14ac:dyDescent="0.2">
      <c r="A646" s="1" t="s">
        <v>38</v>
      </c>
      <c r="B646" s="1"/>
      <c r="C646" s="1"/>
      <c r="D646" s="1"/>
      <c r="E646" s="1"/>
      <c r="F646" s="1"/>
      <c r="G646" s="1"/>
      <c r="H646" s="1"/>
      <c r="I646" s="1"/>
    </row>
    <row r="648" spans="1:9" x14ac:dyDescent="0.2">
      <c r="A648" s="52" t="s">
        <v>0</v>
      </c>
      <c r="B648" s="52"/>
      <c r="C648" s="52"/>
      <c r="D648" s="52"/>
      <c r="E648" s="52"/>
      <c r="F648" s="4"/>
      <c r="G648" s="40" t="str">
        <f>IF(OR(C650="TCO",C650="MTO",C650="HC"),"DATOS VINCULACION","NO DILIGENCIAR")</f>
        <v>NO DILIGENCIAR</v>
      </c>
      <c r="H648" s="41"/>
      <c r="I648" s="42"/>
    </row>
    <row r="649" spans="1:9" x14ac:dyDescent="0.2">
      <c r="A649" s="16" t="s">
        <v>1</v>
      </c>
      <c r="B649" s="16" t="s">
        <v>2</v>
      </c>
      <c r="C649" s="16" t="s">
        <v>3</v>
      </c>
      <c r="D649" s="16" t="s">
        <v>4</v>
      </c>
      <c r="E649" s="16" t="s">
        <v>18</v>
      </c>
      <c r="F649" s="4"/>
      <c r="G649" s="40" t="s">
        <v>33</v>
      </c>
      <c r="H649" s="41"/>
      <c r="I649" s="42"/>
    </row>
    <row r="650" spans="1:9" x14ac:dyDescent="0.2">
      <c r="A650" s="12"/>
      <c r="B650" s="12"/>
      <c r="C650" s="12"/>
      <c r="D650" s="13">
        <f>IF(OR(C650="TC",C650="MT"),G664+H664+I664+F672,G664+(H672*E650))</f>
        <v>0</v>
      </c>
      <c r="E650" s="13"/>
      <c r="F650" s="3"/>
      <c r="G650" s="58"/>
      <c r="H650" s="59"/>
      <c r="I650" s="60"/>
    </row>
    <row r="651" spans="1:9" x14ac:dyDescent="0.2">
      <c r="A651" s="61" t="s">
        <v>5</v>
      </c>
      <c r="B651" s="61"/>
      <c r="C651" s="61"/>
      <c r="D651" s="61"/>
      <c r="E651" s="61"/>
      <c r="F651" s="61"/>
      <c r="G651" s="61"/>
      <c r="H651" s="61"/>
      <c r="I651" s="61"/>
    </row>
    <row r="652" spans="1:9" ht="38.25" x14ac:dyDescent="0.2">
      <c r="A652" s="5" t="s">
        <v>6</v>
      </c>
      <c r="B652" s="5" t="s">
        <v>7</v>
      </c>
      <c r="C652" s="5" t="s">
        <v>8</v>
      </c>
      <c r="D652" s="6" t="s">
        <v>9</v>
      </c>
      <c r="E652" s="6" t="s">
        <v>30</v>
      </c>
      <c r="F652" s="7" t="s">
        <v>10</v>
      </c>
      <c r="G652" s="7" t="s">
        <v>11</v>
      </c>
      <c r="H652" s="7" t="s">
        <v>12</v>
      </c>
      <c r="I652" s="7" t="s">
        <v>13</v>
      </c>
    </row>
    <row r="653" spans="1:9" x14ac:dyDescent="0.2">
      <c r="A653" s="8"/>
      <c r="B653" s="8"/>
      <c r="C653" s="8"/>
      <c r="D653" s="9"/>
      <c r="E653" s="10"/>
      <c r="F653" s="9"/>
      <c r="G653" s="8"/>
      <c r="H653" s="11" t="str">
        <f>IF(AND(OR(C650="TC",C650="MT"),F653&lt;&gt;""),IF(OR(F653="Normal",F653="Compartido"),G653*1,IF(F653="dirigido",G653*0.5,IF(F653="laboratorio",G653*0.5,0))),"")</f>
        <v/>
      </c>
      <c r="I653" s="11" t="str">
        <f>IF(AND(OR(C650="TC",C650="MT"),F653&lt;&gt;""),IF(AND(F653="Compartido",G653&gt;=1),1,IF(G653&gt;=1,2,0)),"")</f>
        <v/>
      </c>
    </row>
    <row r="654" spans="1:9" x14ac:dyDescent="0.2">
      <c r="A654" s="8"/>
      <c r="B654" s="8"/>
      <c r="C654" s="8"/>
      <c r="D654" s="9"/>
      <c r="E654" s="10"/>
      <c r="F654" s="9"/>
      <c r="G654" s="8"/>
      <c r="H654" s="11" t="str">
        <f>IF(AND(OR(C650="TC",C650="MT"),F654&lt;&gt;""),IF(OR(F654="Normal",F654="Compartido"),G654*1,IF(F654="dirigido",G654*0.5,IF(F654="laboratorio",G654*0.5,0))),"")</f>
        <v/>
      </c>
      <c r="I654" s="11" t="str">
        <f>IF(AND(OR(C650="TC",C650="MT"),F654&lt;&gt;""),IF(AND(F654="Compartido",G654&gt;=1),1,IF(G654&gt;=1,2,0)),"")</f>
        <v/>
      </c>
    </row>
    <row r="655" spans="1:9" x14ac:dyDescent="0.2">
      <c r="A655" s="8"/>
      <c r="B655" s="8"/>
      <c r="C655" s="8"/>
      <c r="D655" s="9"/>
      <c r="E655" s="10"/>
      <c r="F655" s="9"/>
      <c r="G655" s="8"/>
      <c r="H655" s="11" t="str">
        <f>IF(AND(OR(C650="TC",C650="MT"),F655&lt;&gt;""),IF(OR(F655="Normal",F655="Compartido"),G655*1,IF(F655="dirigido",G655*0.5,IF(F655="laboratorio",G655*0.5,0))),"")</f>
        <v/>
      </c>
      <c r="I655" s="11" t="str">
        <f>IF(AND(OR(C650="TC",C650="MT"),F655&lt;&gt;""),IF(AND(F655="Compartido",G655&gt;=1),1,IF(G655&gt;=1,2,0)),"")</f>
        <v/>
      </c>
    </row>
    <row r="656" spans="1:9" x14ac:dyDescent="0.2">
      <c r="A656" s="8"/>
      <c r="B656" s="8"/>
      <c r="C656" s="8"/>
      <c r="D656" s="9"/>
      <c r="E656" s="10"/>
      <c r="F656" s="9"/>
      <c r="G656" s="8"/>
      <c r="H656" s="11" t="str">
        <f>IF(AND(OR(C650="TC",C650="MT"),F656&lt;&gt;""),IF(OR(F656="Normal",F656="Compartido"),G656*1,IF(F656="dirigido",G656*0.5,IF(F656="laboratorio",G656*0.5,0))),"")</f>
        <v/>
      </c>
      <c r="I656" s="11" t="str">
        <f>IF(AND(OR(C650="TC",C650="MT"),F656&lt;&gt;""),IF(AND(F656="Compartido",G656&gt;=1),1,IF(G656&gt;=1,2,0)),"")</f>
        <v/>
      </c>
    </row>
    <row r="657" spans="1:9" x14ac:dyDescent="0.2">
      <c r="A657" s="8"/>
      <c r="B657" s="8"/>
      <c r="C657" s="8"/>
      <c r="D657" s="9"/>
      <c r="E657" s="10"/>
      <c r="F657" s="9"/>
      <c r="G657" s="8"/>
      <c r="H657" s="11" t="str">
        <f>IF(AND(OR(C650="TC",C650="MT"),F657&lt;&gt;""),IF(OR(F657="Normal",F657="Compartido"),G657*1,IF(F657="dirigido",G657*0.5,IF(F657="laboratorio",G657*0.5,0))),"")</f>
        <v/>
      </c>
      <c r="I657" s="11" t="str">
        <f>IF(AND(OR(C650="TC",C650="MT"),F657&lt;&gt;""),IF(AND(F657="Compartido",G657&gt;=1),1,IF(G657&gt;=1,2,0)),"")</f>
        <v/>
      </c>
    </row>
    <row r="658" spans="1:9" x14ac:dyDescent="0.2">
      <c r="A658" s="8"/>
      <c r="B658" s="8"/>
      <c r="C658" s="8"/>
      <c r="D658" s="9"/>
      <c r="E658" s="10"/>
      <c r="F658" s="9"/>
      <c r="G658" s="8"/>
      <c r="H658" s="11" t="str">
        <f>IF(AND(OR(C650="TC",C650="MT"),F658&lt;&gt;""),IF(OR(F658="Normal",F658="Compartido"),G658*1,IF(F658="dirigido",G658*0.5,IF(F658="laboratorio",G658*0.5,0))),"")</f>
        <v/>
      </c>
      <c r="I658" s="11" t="str">
        <f>IF(AND(OR(C650="TC",C650="MT"),F658&lt;&gt;""),IF(AND(F658="Compartido",G658&gt;=1),1,IF(G658&gt;=1,2,0)),"")</f>
        <v/>
      </c>
    </row>
    <row r="659" spans="1:9" x14ac:dyDescent="0.2">
      <c r="A659" s="8"/>
      <c r="B659" s="8"/>
      <c r="C659" s="8"/>
      <c r="D659" s="9"/>
      <c r="E659" s="10"/>
      <c r="F659" s="9"/>
      <c r="G659" s="8"/>
      <c r="H659" s="11" t="str">
        <f>IF(AND(OR(C650="TC",C650="MT"),F659&lt;&gt;""),IF(OR(F659="Normal",F659="Compartido"),G659*1,IF(F659="dirigido",G659*0.5,IF(F659="laboratorio",G659*0.5,0))),"")</f>
        <v/>
      </c>
      <c r="I659" s="11" t="str">
        <f>IF(AND(OR(C650="TC",C650="MT"),F659&lt;&gt;""),IF(AND(F659="Compartido",G659&gt;=1),1,IF(G659&gt;=1,2,0)),"")</f>
        <v/>
      </c>
    </row>
    <row r="660" spans="1:9" x14ac:dyDescent="0.2">
      <c r="A660" s="8"/>
      <c r="B660" s="8"/>
      <c r="C660" s="8"/>
      <c r="D660" s="9"/>
      <c r="E660" s="10"/>
      <c r="F660" s="9"/>
      <c r="G660" s="8"/>
      <c r="H660" s="11" t="str">
        <f>IF(AND(OR(C650="TC",C650="MT"),F660&lt;&gt;""),IF(OR(F660="Normal",F660="Compartido"),G660*1,IF(F660="dirigido",G660*0.5,IF(F660="laboratorio",G660*0.5,0))),"")</f>
        <v/>
      </c>
      <c r="I660" s="11" t="str">
        <f>IF(AND(OR(C650="TC",C650="MT"),F660&lt;&gt;""),IF(AND(F660="Compartido",G660&gt;=1),1,IF(G660&gt;=1,2,0)),"")</f>
        <v/>
      </c>
    </row>
    <row r="661" spans="1:9" x14ac:dyDescent="0.2">
      <c r="A661" s="8"/>
      <c r="B661" s="8"/>
      <c r="C661" s="8"/>
      <c r="D661" s="9"/>
      <c r="E661" s="10"/>
      <c r="F661" s="9"/>
      <c r="G661" s="8"/>
      <c r="H661" s="11" t="str">
        <f>IF(AND(OR(C650="TC",C650="MT"),F661&lt;&gt;""),IF(OR(F661="Normal",F661="Compartido"),G661*1,IF(F661="dirigido",G661*0.5,IF(F661="laboratorio",G661*0.5,0))),"")</f>
        <v/>
      </c>
      <c r="I661" s="11" t="str">
        <f>IF(AND(OR(C650="TC",C650="MT"),F661&lt;&gt;""),IF(AND(F661="Compartido",G661&gt;=1),1,IF(G661&gt;=1,2,0)),"")</f>
        <v/>
      </c>
    </row>
    <row r="662" spans="1:9" x14ac:dyDescent="0.2">
      <c r="A662" s="8"/>
      <c r="B662" s="8"/>
      <c r="C662" s="8"/>
      <c r="D662" s="9"/>
      <c r="E662" s="10"/>
      <c r="F662" s="9"/>
      <c r="G662" s="19"/>
      <c r="H662" s="11" t="str">
        <f>IF(AND(OR(C650="TC",C650="MT"),F662&lt;&gt;""),IF(OR(F662="Normal",F662="Compartido"),G662*1,IF(F662="dirigido",G662*0.5,IF(F662="laboratorio",G662*0.5,0))),"")</f>
        <v/>
      </c>
      <c r="I662" s="11" t="str">
        <f>IF(AND(OR(C650="TC",C650="MT"),F662&lt;&gt;""),IF(AND(F662="Compartido",G662&gt;=1),1,IF(G662&gt;=1,2,0)),"")</f>
        <v/>
      </c>
    </row>
    <row r="663" spans="1:9" x14ac:dyDescent="0.2">
      <c r="A663" s="62" t="s">
        <v>14</v>
      </c>
      <c r="B663" s="62"/>
      <c r="C663" s="62"/>
      <c r="D663" s="62"/>
      <c r="E663" s="62"/>
      <c r="F663" s="63"/>
      <c r="G663" s="20">
        <f>SUM(G653:G662)</f>
        <v>0</v>
      </c>
      <c r="H663" s="20">
        <f>SUM(H653:H662)</f>
        <v>0</v>
      </c>
      <c r="I663" s="20">
        <f>SUM(I653:I662)</f>
        <v>0</v>
      </c>
    </row>
    <row r="664" spans="1:9" x14ac:dyDescent="0.2">
      <c r="A664" s="64" t="s">
        <v>15</v>
      </c>
      <c r="B664" s="64"/>
      <c r="C664" s="64"/>
      <c r="D664" s="64"/>
      <c r="E664" s="64"/>
      <c r="F664" s="65"/>
      <c r="G664" s="21">
        <f>G663*E650</f>
        <v>0</v>
      </c>
      <c r="H664" s="21">
        <f>H663*E650</f>
        <v>0</v>
      </c>
      <c r="I664" s="21">
        <f>I663*E650</f>
        <v>0</v>
      </c>
    </row>
    <row r="665" spans="1:9" x14ac:dyDescent="0.2">
      <c r="A665" s="50" t="str">
        <f>"OTRAS ACTIVIDADES "&amp;A650&amp;" "&amp;B650</f>
        <v xml:space="preserve">OTRAS ACTIVIDADES  </v>
      </c>
      <c r="B665" s="50"/>
      <c r="C665" s="50"/>
      <c r="D665" s="50"/>
      <c r="E665" s="50"/>
      <c r="F665" s="50"/>
      <c r="G665" s="51"/>
      <c r="H665" s="51"/>
      <c r="I665" s="51"/>
    </row>
    <row r="666" spans="1:9" x14ac:dyDescent="0.2">
      <c r="A666" s="15" t="s">
        <v>19</v>
      </c>
      <c r="B666" s="53" t="s">
        <v>20</v>
      </c>
      <c r="C666" s="54"/>
      <c r="D666" s="55"/>
      <c r="E666" s="23" t="s">
        <v>21</v>
      </c>
      <c r="F666" s="56" t="s">
        <v>31</v>
      </c>
      <c r="G666" s="57"/>
      <c r="H666" s="53" t="s">
        <v>32</v>
      </c>
      <c r="I666" s="55"/>
    </row>
    <row r="667" spans="1:9" x14ac:dyDescent="0.2">
      <c r="A667" s="18"/>
      <c r="B667" s="34"/>
      <c r="C667" s="35"/>
      <c r="D667" s="36"/>
      <c r="E667" s="24"/>
      <c r="F667" s="37">
        <f>E667*E650</f>
        <v>0</v>
      </c>
      <c r="G667" s="37"/>
      <c r="H667" s="38">
        <f>IF(OR(C650="TC",C650="MT"),E667*0.4,IF(OR(C650="TCO",C650="MTO"),E667*0.6,0))</f>
        <v>0</v>
      </c>
      <c r="I667" s="39"/>
    </row>
    <row r="668" spans="1:9" x14ac:dyDescent="0.2">
      <c r="A668" s="18"/>
      <c r="B668" s="34"/>
      <c r="C668" s="35"/>
      <c r="D668" s="36"/>
      <c r="E668" s="24"/>
      <c r="F668" s="37">
        <f>E668*E650</f>
        <v>0</v>
      </c>
      <c r="G668" s="37"/>
      <c r="H668" s="38">
        <f>IF(C650="TC",E668*0.4,IF(C650="TCO",E668*0.6,0))</f>
        <v>0</v>
      </c>
      <c r="I668" s="39"/>
    </row>
    <row r="669" spans="1:9" x14ac:dyDescent="0.2">
      <c r="A669" s="18"/>
      <c r="B669" s="34"/>
      <c r="C669" s="35"/>
      <c r="D669" s="36"/>
      <c r="E669" s="24"/>
      <c r="F669" s="37">
        <f>E669*E650</f>
        <v>0</v>
      </c>
      <c r="G669" s="37"/>
      <c r="H669" s="38">
        <f>IF(C650="TC",E669*0.4,IF(C650="TCO",E669*0.6,0))</f>
        <v>0</v>
      </c>
      <c r="I669" s="39"/>
    </row>
    <row r="670" spans="1:9" x14ac:dyDescent="0.2">
      <c r="A670" s="18"/>
      <c r="B670" s="34"/>
      <c r="C670" s="35"/>
      <c r="D670" s="36"/>
      <c r="E670" s="24"/>
      <c r="F670" s="37">
        <f>E670*E650</f>
        <v>0</v>
      </c>
      <c r="G670" s="37"/>
      <c r="H670" s="38">
        <f>IF(C650="TC",E670*0.4,IF(C650="TCO",E670*0.6,0))</f>
        <v>0</v>
      </c>
      <c r="I670" s="39"/>
    </row>
    <row r="671" spans="1:9" x14ac:dyDescent="0.2">
      <c r="A671" s="18"/>
      <c r="B671" s="34"/>
      <c r="C671" s="35"/>
      <c r="D671" s="36"/>
      <c r="E671" s="24"/>
      <c r="F671" s="37">
        <f>E671*E650</f>
        <v>0</v>
      </c>
      <c r="G671" s="37"/>
      <c r="H671" s="38">
        <f>IF(C650="TC",E671*0.4,IF(C650="TCO",E671*0.6,0))</f>
        <v>0</v>
      </c>
      <c r="I671" s="39"/>
    </row>
    <row r="672" spans="1:9" x14ac:dyDescent="0.2">
      <c r="A672" s="43" t="s">
        <v>34</v>
      </c>
      <c r="B672" s="44"/>
      <c r="C672" s="44"/>
      <c r="D672" s="45"/>
      <c r="E672" s="25">
        <f>SUM(E667:E671)</f>
        <v>0</v>
      </c>
      <c r="F672" s="46">
        <f>SUM(F667:G671)</f>
        <v>0</v>
      </c>
      <c r="G672" s="47"/>
      <c r="H672" s="48">
        <f>SUM(H667:I671)</f>
        <v>0</v>
      </c>
      <c r="I672" s="48"/>
    </row>
    <row r="673" spans="1:9" x14ac:dyDescent="0.2">
      <c r="A673" s="49" t="s">
        <v>41</v>
      </c>
      <c r="B673" s="49"/>
      <c r="C673" s="49"/>
      <c r="D673" s="49"/>
      <c r="E673" s="49"/>
      <c r="F673" s="49"/>
      <c r="G673" s="28">
        <f>IF(AND(C650="TC",I673&gt;=8),I673,IF(AND(C650="TC",I673&lt;8),8,IF(I673&gt;=0,I673,0)))</f>
        <v>0</v>
      </c>
      <c r="H673" s="26"/>
      <c r="I673" s="27">
        <f>IF(C650="TC",16-H672,IF(C650="MT",8-H672,IF(C650="TCO",24-H672,IF(C650="MTO",12-H672,0))))</f>
        <v>0</v>
      </c>
    </row>
    <row r="674" spans="1:9" x14ac:dyDescent="0.2">
      <c r="A674" s="1" t="s">
        <v>38</v>
      </c>
      <c r="B674" s="1"/>
      <c r="C674" s="1"/>
      <c r="D674" s="1"/>
      <c r="E674" s="1"/>
      <c r="F674" s="1"/>
      <c r="G674" s="1"/>
      <c r="H674" s="1"/>
      <c r="I674" s="1"/>
    </row>
    <row r="676" spans="1:9" x14ac:dyDescent="0.2">
      <c r="A676" s="52" t="s">
        <v>0</v>
      </c>
      <c r="B676" s="52"/>
      <c r="C676" s="52"/>
      <c r="D676" s="52"/>
      <c r="E676" s="52"/>
      <c r="F676" s="4"/>
      <c r="G676" s="40" t="str">
        <f>IF(OR(C678="TCO",C678="MTO",C678="HC"),"DATOS VINCULACION","NO DILIGENCIAR")</f>
        <v>NO DILIGENCIAR</v>
      </c>
      <c r="H676" s="41"/>
      <c r="I676" s="42"/>
    </row>
    <row r="677" spans="1:9" x14ac:dyDescent="0.2">
      <c r="A677" s="16" t="s">
        <v>1</v>
      </c>
      <c r="B677" s="16" t="s">
        <v>2</v>
      </c>
      <c r="C677" s="16" t="s">
        <v>3</v>
      </c>
      <c r="D677" s="16" t="s">
        <v>4</v>
      </c>
      <c r="E677" s="16" t="s">
        <v>18</v>
      </c>
      <c r="F677" s="4"/>
      <c r="G677" s="40" t="s">
        <v>33</v>
      </c>
      <c r="H677" s="41"/>
      <c r="I677" s="42"/>
    </row>
    <row r="678" spans="1:9" x14ac:dyDescent="0.2">
      <c r="A678" s="12"/>
      <c r="B678" s="12"/>
      <c r="C678" s="12"/>
      <c r="D678" s="13">
        <f>IF(OR(C678="TC",C678="MT"),G692+H692+I692+F700,G692+(H700*E678))</f>
        <v>0</v>
      </c>
      <c r="E678" s="13"/>
      <c r="F678" s="3"/>
      <c r="G678" s="58"/>
      <c r="H678" s="59"/>
      <c r="I678" s="60"/>
    </row>
    <row r="679" spans="1:9" x14ac:dyDescent="0.2">
      <c r="A679" s="61" t="s">
        <v>5</v>
      </c>
      <c r="B679" s="61"/>
      <c r="C679" s="61"/>
      <c r="D679" s="61"/>
      <c r="E679" s="61"/>
      <c r="F679" s="61"/>
      <c r="G679" s="61"/>
      <c r="H679" s="61"/>
      <c r="I679" s="61"/>
    </row>
    <row r="680" spans="1:9" ht="38.25" x14ac:dyDescent="0.2">
      <c r="A680" s="5" t="s">
        <v>6</v>
      </c>
      <c r="B680" s="5" t="s">
        <v>7</v>
      </c>
      <c r="C680" s="5" t="s">
        <v>8</v>
      </c>
      <c r="D680" s="6" t="s">
        <v>9</v>
      </c>
      <c r="E680" s="6" t="s">
        <v>30</v>
      </c>
      <c r="F680" s="7" t="s">
        <v>10</v>
      </c>
      <c r="G680" s="7" t="s">
        <v>11</v>
      </c>
      <c r="H680" s="7" t="s">
        <v>12</v>
      </c>
      <c r="I680" s="7" t="s">
        <v>13</v>
      </c>
    </row>
    <row r="681" spans="1:9" x14ac:dyDescent="0.2">
      <c r="A681" s="8"/>
      <c r="B681" s="8"/>
      <c r="C681" s="8"/>
      <c r="D681" s="9"/>
      <c r="E681" s="10"/>
      <c r="F681" s="9"/>
      <c r="G681" s="8"/>
      <c r="H681" s="11" t="str">
        <f>IF(AND(OR(C678="TC",C678="MT"),F681&lt;&gt;""),IF(OR(F681="Normal",F681="Compartido"),G681*1,IF(F681="dirigido",G681*0.5,IF(F681="laboratorio",G681*0.5,0))),"")</f>
        <v/>
      </c>
      <c r="I681" s="11" t="str">
        <f>IF(AND(OR(C678="TC",C678="MT"),F681&lt;&gt;""),IF(AND(F681="Compartido",G681&gt;=1),1,IF(G681&gt;=1,2,0)),"")</f>
        <v/>
      </c>
    </row>
    <row r="682" spans="1:9" x14ac:dyDescent="0.2">
      <c r="A682" s="8"/>
      <c r="B682" s="8"/>
      <c r="C682" s="8"/>
      <c r="D682" s="9"/>
      <c r="E682" s="10"/>
      <c r="F682" s="9"/>
      <c r="G682" s="8"/>
      <c r="H682" s="11" t="str">
        <f>IF(AND(OR(C678="TC",C678="MT"),F682&lt;&gt;""),IF(OR(F682="Normal",F682="Compartido"),G682*1,IF(F682="dirigido",G682*0.5,IF(F682="laboratorio",G682*0.5,0))),"")</f>
        <v/>
      </c>
      <c r="I682" s="11" t="str">
        <f>IF(AND(OR(C678="TC",C678="MT"),F682&lt;&gt;""),IF(AND(F682="Compartido",G682&gt;=1),1,IF(G682&gt;=1,2,0)),"")</f>
        <v/>
      </c>
    </row>
    <row r="683" spans="1:9" x14ac:dyDescent="0.2">
      <c r="A683" s="8"/>
      <c r="B683" s="8"/>
      <c r="C683" s="8"/>
      <c r="D683" s="9"/>
      <c r="E683" s="10"/>
      <c r="F683" s="9"/>
      <c r="G683" s="8"/>
      <c r="H683" s="11" t="str">
        <f>IF(AND(OR(C678="TC",C678="MT"),F683&lt;&gt;""),IF(OR(F683="Normal",F683="Compartido"),G683*1,IF(F683="dirigido",G683*0.5,IF(F683="laboratorio",G683*0.5,0))),"")</f>
        <v/>
      </c>
      <c r="I683" s="11" t="str">
        <f>IF(AND(OR(C678="TC",C678="MT"),F683&lt;&gt;""),IF(AND(F683="Compartido",G683&gt;=1),1,IF(G683&gt;=1,2,0)),"")</f>
        <v/>
      </c>
    </row>
    <row r="684" spans="1:9" x14ac:dyDescent="0.2">
      <c r="A684" s="8"/>
      <c r="B684" s="8"/>
      <c r="C684" s="8"/>
      <c r="D684" s="9"/>
      <c r="E684" s="10"/>
      <c r="F684" s="9"/>
      <c r="G684" s="8"/>
      <c r="H684" s="11" t="str">
        <f>IF(AND(OR(C678="TC",C678="MT"),F684&lt;&gt;""),IF(OR(F684="Normal",F684="Compartido"),G684*1,IF(F684="dirigido",G684*0.5,IF(F684="laboratorio",G684*0.5,0))),"")</f>
        <v/>
      </c>
      <c r="I684" s="11" t="str">
        <f>IF(AND(OR(C678="TC",C678="MT"),F684&lt;&gt;""),IF(AND(F684="Compartido",G684&gt;=1),1,IF(G684&gt;=1,2,0)),"")</f>
        <v/>
      </c>
    </row>
    <row r="685" spans="1:9" x14ac:dyDescent="0.2">
      <c r="A685" s="8"/>
      <c r="B685" s="8"/>
      <c r="C685" s="8"/>
      <c r="D685" s="9"/>
      <c r="E685" s="10"/>
      <c r="F685" s="9"/>
      <c r="G685" s="8"/>
      <c r="H685" s="11" t="str">
        <f>IF(AND(OR(C678="TC",C678="MT"),F685&lt;&gt;""),IF(OR(F685="Normal",F685="Compartido"),G685*1,IF(F685="dirigido",G685*0.5,IF(F685="laboratorio",G685*0.5,0))),"")</f>
        <v/>
      </c>
      <c r="I685" s="11" t="str">
        <f>IF(AND(OR(C678="TC",C678="MT"),F685&lt;&gt;""),IF(AND(F685="Compartido",G685&gt;=1),1,IF(G685&gt;=1,2,0)),"")</f>
        <v/>
      </c>
    </row>
    <row r="686" spans="1:9" x14ac:dyDescent="0.2">
      <c r="A686" s="8"/>
      <c r="B686" s="8"/>
      <c r="C686" s="8"/>
      <c r="D686" s="9"/>
      <c r="E686" s="10"/>
      <c r="F686" s="9"/>
      <c r="G686" s="8"/>
      <c r="H686" s="11" t="str">
        <f>IF(AND(OR(C678="TC",C678="MT"),F686&lt;&gt;""),IF(OR(F686="Normal",F686="Compartido"),G686*1,IF(F686="dirigido",G686*0.5,IF(F686="laboratorio",G686*0.5,0))),"")</f>
        <v/>
      </c>
      <c r="I686" s="11" t="str">
        <f>IF(AND(OR(C678="TC",C678="MT"),F686&lt;&gt;""),IF(AND(F686="Compartido",G686&gt;=1),1,IF(G686&gt;=1,2,0)),"")</f>
        <v/>
      </c>
    </row>
    <row r="687" spans="1:9" x14ac:dyDescent="0.2">
      <c r="A687" s="8"/>
      <c r="B687" s="8"/>
      <c r="C687" s="8"/>
      <c r="D687" s="9"/>
      <c r="E687" s="10"/>
      <c r="F687" s="9"/>
      <c r="G687" s="8"/>
      <c r="H687" s="11" t="str">
        <f>IF(AND(OR(C678="TC",C678="MT"),F687&lt;&gt;""),IF(OR(F687="Normal",F687="Compartido"),G687*1,IF(F687="dirigido",G687*0.5,IF(F687="laboratorio",G687*0.5,0))),"")</f>
        <v/>
      </c>
      <c r="I687" s="11" t="str">
        <f>IF(AND(OR(C678="TC",C678="MT"),F687&lt;&gt;""),IF(AND(F687="Compartido",G687&gt;=1),1,IF(G687&gt;=1,2,0)),"")</f>
        <v/>
      </c>
    </row>
    <row r="688" spans="1:9" x14ac:dyDescent="0.2">
      <c r="A688" s="8"/>
      <c r="B688" s="8"/>
      <c r="C688" s="8"/>
      <c r="D688" s="9"/>
      <c r="E688" s="10"/>
      <c r="F688" s="9"/>
      <c r="G688" s="8"/>
      <c r="H688" s="11" t="str">
        <f>IF(AND(OR(C678="TC",C678="MT"),F688&lt;&gt;""),IF(OR(F688="Normal",F688="Compartido"),G688*1,IF(F688="dirigido",G688*0.5,IF(F688="laboratorio",G688*0.5,0))),"")</f>
        <v/>
      </c>
      <c r="I688" s="11" t="str">
        <f>IF(AND(OR(C678="TC",C678="MT"),F688&lt;&gt;""),IF(AND(F688="Compartido",G688&gt;=1),1,IF(G688&gt;=1,2,0)),"")</f>
        <v/>
      </c>
    </row>
    <row r="689" spans="1:9" x14ac:dyDescent="0.2">
      <c r="A689" s="8"/>
      <c r="B689" s="8"/>
      <c r="C689" s="8"/>
      <c r="D689" s="9"/>
      <c r="E689" s="10"/>
      <c r="F689" s="9"/>
      <c r="G689" s="8"/>
      <c r="H689" s="11" t="str">
        <f>IF(AND(OR(C678="TC",C678="MT"),F689&lt;&gt;""),IF(OR(F689="Normal",F689="Compartido"),G689*1,IF(F689="dirigido",G689*0.5,IF(F689="laboratorio",G689*0.5,0))),"")</f>
        <v/>
      </c>
      <c r="I689" s="11" t="str">
        <f>IF(AND(OR(C678="TC",C678="MT"),F689&lt;&gt;""),IF(AND(F689="Compartido",G689&gt;=1),1,IF(G689&gt;=1,2,0)),"")</f>
        <v/>
      </c>
    </row>
    <row r="690" spans="1:9" x14ac:dyDescent="0.2">
      <c r="A690" s="8"/>
      <c r="B690" s="8"/>
      <c r="C690" s="8"/>
      <c r="D690" s="9"/>
      <c r="E690" s="10"/>
      <c r="F690" s="9"/>
      <c r="G690" s="19"/>
      <c r="H690" s="11" t="str">
        <f>IF(AND(OR(C678="TC",C678="MT"),F690&lt;&gt;""),IF(OR(F690="Normal",F690="Compartido"),G690*1,IF(F690="dirigido",G690*0.5,IF(F690="laboratorio",G690*0.5,0))),"")</f>
        <v/>
      </c>
      <c r="I690" s="11" t="str">
        <f>IF(AND(OR(C678="TC",C678="MT"),F690&lt;&gt;""),IF(AND(F690="Compartido",G690&gt;=1),1,IF(G690&gt;=1,2,0)),"")</f>
        <v/>
      </c>
    </row>
    <row r="691" spans="1:9" x14ac:dyDescent="0.2">
      <c r="A691" s="62" t="s">
        <v>14</v>
      </c>
      <c r="B691" s="62"/>
      <c r="C691" s="62"/>
      <c r="D691" s="62"/>
      <c r="E691" s="62"/>
      <c r="F691" s="63"/>
      <c r="G691" s="20">
        <f>SUM(G681:G690)</f>
        <v>0</v>
      </c>
      <c r="H691" s="20">
        <f>SUM(H681:H690)</f>
        <v>0</v>
      </c>
      <c r="I691" s="20">
        <f>SUM(I681:I690)</f>
        <v>0</v>
      </c>
    </row>
    <row r="692" spans="1:9" x14ac:dyDescent="0.2">
      <c r="A692" s="64" t="s">
        <v>15</v>
      </c>
      <c r="B692" s="64"/>
      <c r="C692" s="64"/>
      <c r="D692" s="64"/>
      <c r="E692" s="64"/>
      <c r="F692" s="65"/>
      <c r="G692" s="21">
        <f>G691*E678</f>
        <v>0</v>
      </c>
      <c r="H692" s="21">
        <f>H691*E678</f>
        <v>0</v>
      </c>
      <c r="I692" s="21">
        <f>I691*E678</f>
        <v>0</v>
      </c>
    </row>
    <row r="693" spans="1:9" x14ac:dyDescent="0.2">
      <c r="A693" s="50" t="str">
        <f>"OTRAS ACTIVIDADES "&amp;A678&amp;" "&amp;B678</f>
        <v xml:space="preserve">OTRAS ACTIVIDADES  </v>
      </c>
      <c r="B693" s="50"/>
      <c r="C693" s="50"/>
      <c r="D693" s="50"/>
      <c r="E693" s="50"/>
      <c r="F693" s="50"/>
      <c r="G693" s="51"/>
      <c r="H693" s="51"/>
      <c r="I693" s="51"/>
    </row>
    <row r="694" spans="1:9" x14ac:dyDescent="0.2">
      <c r="A694" s="15" t="s">
        <v>19</v>
      </c>
      <c r="B694" s="53" t="s">
        <v>20</v>
      </c>
      <c r="C694" s="54"/>
      <c r="D694" s="55"/>
      <c r="E694" s="23" t="s">
        <v>21</v>
      </c>
      <c r="F694" s="56" t="s">
        <v>31</v>
      </c>
      <c r="G694" s="57"/>
      <c r="H694" s="53" t="s">
        <v>32</v>
      </c>
      <c r="I694" s="55"/>
    </row>
    <row r="695" spans="1:9" x14ac:dyDescent="0.2">
      <c r="A695" s="18"/>
      <c r="B695" s="34"/>
      <c r="C695" s="35"/>
      <c r="D695" s="36"/>
      <c r="E695" s="24"/>
      <c r="F695" s="37">
        <f>E695*E678</f>
        <v>0</v>
      </c>
      <c r="G695" s="37"/>
      <c r="H695" s="38">
        <f>IF(OR(C678="TC",C678="MT"),E695*0.4,IF(OR(C678="TCO",C678="MTO"),E695*0.6,0))</f>
        <v>0</v>
      </c>
      <c r="I695" s="39"/>
    </row>
    <row r="696" spans="1:9" x14ac:dyDescent="0.2">
      <c r="A696" s="18"/>
      <c r="B696" s="34"/>
      <c r="C696" s="35"/>
      <c r="D696" s="36"/>
      <c r="E696" s="24"/>
      <c r="F696" s="37">
        <f>E696*E678</f>
        <v>0</v>
      </c>
      <c r="G696" s="37"/>
      <c r="H696" s="38">
        <f>IF(C678="TC",E696*0.4,IF(C678="TCO",E696*0.6,0))</f>
        <v>0</v>
      </c>
      <c r="I696" s="39"/>
    </row>
    <row r="697" spans="1:9" x14ac:dyDescent="0.2">
      <c r="A697" s="18"/>
      <c r="B697" s="34"/>
      <c r="C697" s="35"/>
      <c r="D697" s="36"/>
      <c r="E697" s="24"/>
      <c r="F697" s="37">
        <f>E697*E678</f>
        <v>0</v>
      </c>
      <c r="G697" s="37"/>
      <c r="H697" s="38">
        <f>IF(C678="TC",E697*0.4,IF(C678="TCO",E697*0.6,0))</f>
        <v>0</v>
      </c>
      <c r="I697" s="39"/>
    </row>
    <row r="698" spans="1:9" x14ac:dyDescent="0.2">
      <c r="A698" s="18"/>
      <c r="B698" s="34"/>
      <c r="C698" s="35"/>
      <c r="D698" s="36"/>
      <c r="E698" s="24"/>
      <c r="F698" s="37">
        <f>E698*E678</f>
        <v>0</v>
      </c>
      <c r="G698" s="37"/>
      <c r="H698" s="38">
        <f>IF(C678="TC",E698*0.4,IF(C678="TCO",E698*0.6,0))</f>
        <v>0</v>
      </c>
      <c r="I698" s="39"/>
    </row>
    <row r="699" spans="1:9" x14ac:dyDescent="0.2">
      <c r="A699" s="18"/>
      <c r="B699" s="34"/>
      <c r="C699" s="35"/>
      <c r="D699" s="36"/>
      <c r="E699" s="24"/>
      <c r="F699" s="37">
        <f>E699*E678</f>
        <v>0</v>
      </c>
      <c r="G699" s="37"/>
      <c r="H699" s="38">
        <f>IF(C678="TC",E699*0.4,IF(C678="TCO",E699*0.6,0))</f>
        <v>0</v>
      </c>
      <c r="I699" s="39"/>
    </row>
    <row r="700" spans="1:9" x14ac:dyDescent="0.2">
      <c r="A700" s="43" t="s">
        <v>34</v>
      </c>
      <c r="B700" s="44"/>
      <c r="C700" s="44"/>
      <c r="D700" s="45"/>
      <c r="E700" s="25">
        <f>SUM(E695:E699)</f>
        <v>0</v>
      </c>
      <c r="F700" s="46">
        <f>SUM(F695:G699)</f>
        <v>0</v>
      </c>
      <c r="G700" s="47"/>
      <c r="H700" s="48">
        <f>SUM(H695:I699)</f>
        <v>0</v>
      </c>
      <c r="I700" s="48"/>
    </row>
    <row r="701" spans="1:9" x14ac:dyDescent="0.2">
      <c r="A701" s="49" t="s">
        <v>41</v>
      </c>
      <c r="B701" s="49"/>
      <c r="C701" s="49"/>
      <c r="D701" s="49"/>
      <c r="E701" s="49"/>
      <c r="F701" s="49"/>
      <c r="G701" s="28">
        <f>IF(AND(C678="TC",I701&gt;=8),I701,IF(AND(C678="TC",I701&lt;8),8,IF(I701&gt;=0,I701,0)))</f>
        <v>0</v>
      </c>
      <c r="H701" s="26"/>
      <c r="I701" s="27">
        <f>IF(C678="TC",16-H700,IF(C678="MT",8-H700,IF(C678="TCO",24-H700,IF(C678="MTO",12-H700,0))))</f>
        <v>0</v>
      </c>
    </row>
    <row r="702" spans="1:9" x14ac:dyDescent="0.2">
      <c r="A702" s="1" t="s">
        <v>38</v>
      </c>
      <c r="B702" s="1"/>
      <c r="C702" s="1"/>
      <c r="D702" s="1"/>
      <c r="E702" s="1"/>
      <c r="F702" s="1"/>
      <c r="G702" s="1"/>
      <c r="H702" s="1"/>
      <c r="I702" s="1"/>
    </row>
    <row r="704" spans="1:9" x14ac:dyDescent="0.2">
      <c r="A704" s="52" t="s">
        <v>0</v>
      </c>
      <c r="B704" s="52"/>
      <c r="C704" s="52"/>
      <c r="D704" s="52"/>
      <c r="E704" s="52"/>
      <c r="F704" s="4"/>
      <c r="G704" s="40" t="str">
        <f>IF(OR(C706="TCO",C706="MTO",C706="HC"),"DATOS VINCULACION","NO DILIGENCIAR")</f>
        <v>NO DILIGENCIAR</v>
      </c>
      <c r="H704" s="41"/>
      <c r="I704" s="42"/>
    </row>
    <row r="705" spans="1:9" x14ac:dyDescent="0.2">
      <c r="A705" s="16" t="s">
        <v>1</v>
      </c>
      <c r="B705" s="16" t="s">
        <v>2</v>
      </c>
      <c r="C705" s="16" t="s">
        <v>3</v>
      </c>
      <c r="D705" s="16" t="s">
        <v>4</v>
      </c>
      <c r="E705" s="16" t="s">
        <v>18</v>
      </c>
      <c r="F705" s="4"/>
      <c r="G705" s="40" t="s">
        <v>33</v>
      </c>
      <c r="H705" s="41"/>
      <c r="I705" s="42"/>
    </row>
    <row r="706" spans="1:9" x14ac:dyDescent="0.2">
      <c r="A706" s="12"/>
      <c r="B706" s="12"/>
      <c r="C706" s="12"/>
      <c r="D706" s="13">
        <f>IF(OR(C706="TC",C706="MT"),G720+H720+I720+F728,G720+(H728*E706))</f>
        <v>0</v>
      </c>
      <c r="E706" s="13"/>
      <c r="F706" s="3"/>
      <c r="G706" s="58"/>
      <c r="H706" s="59"/>
      <c r="I706" s="60"/>
    </row>
    <row r="707" spans="1:9" x14ac:dyDescent="0.2">
      <c r="A707" s="61" t="s">
        <v>5</v>
      </c>
      <c r="B707" s="61"/>
      <c r="C707" s="61"/>
      <c r="D707" s="61"/>
      <c r="E707" s="61"/>
      <c r="F707" s="61"/>
      <c r="G707" s="61"/>
      <c r="H707" s="61"/>
      <c r="I707" s="61"/>
    </row>
    <row r="708" spans="1:9" ht="38.25" x14ac:dyDescent="0.2">
      <c r="A708" s="5" t="s">
        <v>6</v>
      </c>
      <c r="B708" s="5" t="s">
        <v>7</v>
      </c>
      <c r="C708" s="5" t="s">
        <v>8</v>
      </c>
      <c r="D708" s="6" t="s">
        <v>9</v>
      </c>
      <c r="E708" s="6" t="s">
        <v>30</v>
      </c>
      <c r="F708" s="7" t="s">
        <v>10</v>
      </c>
      <c r="G708" s="7" t="s">
        <v>11</v>
      </c>
      <c r="H708" s="7" t="s">
        <v>12</v>
      </c>
      <c r="I708" s="7" t="s">
        <v>13</v>
      </c>
    </row>
    <row r="709" spans="1:9" x14ac:dyDescent="0.2">
      <c r="A709" s="8"/>
      <c r="B709" s="8"/>
      <c r="C709" s="8"/>
      <c r="D709" s="9"/>
      <c r="E709" s="10"/>
      <c r="F709" s="9"/>
      <c r="G709" s="8"/>
      <c r="H709" s="11" t="str">
        <f>IF(AND(OR(C706="TC",C706="MT"),F709&lt;&gt;""),IF(OR(F709="Normal",F709="Compartido"),G709*1,IF(F709="dirigido",G709*0.5,IF(F709="laboratorio",G709*0.5,0))),"")</f>
        <v/>
      </c>
      <c r="I709" s="11" t="str">
        <f>IF(AND(OR(C706="TC",C706="MT"),F709&lt;&gt;""),IF(AND(F709="Compartido",G709&gt;=1),1,IF(G709&gt;=1,2,0)),"")</f>
        <v/>
      </c>
    </row>
    <row r="710" spans="1:9" x14ac:dyDescent="0.2">
      <c r="A710" s="8"/>
      <c r="B710" s="8"/>
      <c r="C710" s="8"/>
      <c r="D710" s="9"/>
      <c r="E710" s="10"/>
      <c r="F710" s="9"/>
      <c r="G710" s="8"/>
      <c r="H710" s="11" t="str">
        <f>IF(AND(OR(C706="TC",C706="MT"),F710&lt;&gt;""),IF(OR(F710="Normal",F710="Compartido"),G710*1,IF(F710="dirigido",G710*0.5,IF(F710="laboratorio",G710*0.5,0))),"")</f>
        <v/>
      </c>
      <c r="I710" s="11" t="str">
        <f>IF(AND(OR(C706="TC",C706="MT"),F710&lt;&gt;""),IF(AND(F710="Compartido",G710&gt;=1),1,IF(G710&gt;=1,2,0)),"")</f>
        <v/>
      </c>
    </row>
    <row r="711" spans="1:9" x14ac:dyDescent="0.2">
      <c r="A711" s="8"/>
      <c r="B711" s="8"/>
      <c r="C711" s="8"/>
      <c r="D711" s="9"/>
      <c r="E711" s="10"/>
      <c r="F711" s="9"/>
      <c r="G711" s="8"/>
      <c r="H711" s="11" t="str">
        <f>IF(AND(OR(C706="TC",C706="MT"),F711&lt;&gt;""),IF(OR(F711="Normal",F711="Compartido"),G711*1,IF(F711="dirigido",G711*0.5,IF(F711="laboratorio",G711*0.5,0))),"")</f>
        <v/>
      </c>
      <c r="I711" s="11" t="str">
        <f>IF(AND(OR(C706="TC",C706="MT"),F711&lt;&gt;""),IF(AND(F711="Compartido",G711&gt;=1),1,IF(G711&gt;=1,2,0)),"")</f>
        <v/>
      </c>
    </row>
    <row r="712" spans="1:9" x14ac:dyDescent="0.2">
      <c r="A712" s="8"/>
      <c r="B712" s="8"/>
      <c r="C712" s="8"/>
      <c r="D712" s="9"/>
      <c r="E712" s="10"/>
      <c r="F712" s="9"/>
      <c r="G712" s="8"/>
      <c r="H712" s="11" t="str">
        <f>IF(AND(OR(C706="TC",C706="MT"),F712&lt;&gt;""),IF(OR(F712="Normal",F712="Compartido"),G712*1,IF(F712="dirigido",G712*0.5,IF(F712="laboratorio",G712*0.5,0))),"")</f>
        <v/>
      </c>
      <c r="I712" s="11" t="str">
        <f>IF(AND(OR(C706="TC",C706="MT"),F712&lt;&gt;""),IF(AND(F712="Compartido",G712&gt;=1),1,IF(G712&gt;=1,2,0)),"")</f>
        <v/>
      </c>
    </row>
    <row r="713" spans="1:9" x14ac:dyDescent="0.2">
      <c r="A713" s="8"/>
      <c r="B713" s="8"/>
      <c r="C713" s="8"/>
      <c r="D713" s="9"/>
      <c r="E713" s="10"/>
      <c r="F713" s="9"/>
      <c r="G713" s="8"/>
      <c r="H713" s="11" t="str">
        <f>IF(AND(OR(C706="TC",C706="MT"),F713&lt;&gt;""),IF(OR(F713="Normal",F713="Compartido"),G713*1,IF(F713="dirigido",G713*0.5,IF(F713="laboratorio",G713*0.5,0))),"")</f>
        <v/>
      </c>
      <c r="I713" s="11" t="str">
        <f>IF(AND(OR(C706="TC",C706="MT"),F713&lt;&gt;""),IF(AND(F713="Compartido",G713&gt;=1),1,IF(G713&gt;=1,2,0)),"")</f>
        <v/>
      </c>
    </row>
    <row r="714" spans="1:9" x14ac:dyDescent="0.2">
      <c r="A714" s="8"/>
      <c r="B714" s="8"/>
      <c r="C714" s="8"/>
      <c r="D714" s="9"/>
      <c r="E714" s="10"/>
      <c r="F714" s="9"/>
      <c r="G714" s="8"/>
      <c r="H714" s="11" t="str">
        <f>IF(AND(OR(C706="TC",C706="MT"),F714&lt;&gt;""),IF(OR(F714="Normal",F714="Compartido"),G714*1,IF(F714="dirigido",G714*0.5,IF(F714="laboratorio",G714*0.5,0))),"")</f>
        <v/>
      </c>
      <c r="I714" s="11" t="str">
        <f>IF(AND(OR(C706="TC",C706="MT"),F714&lt;&gt;""),IF(AND(F714="Compartido",G714&gt;=1),1,IF(G714&gt;=1,2,0)),"")</f>
        <v/>
      </c>
    </row>
    <row r="715" spans="1:9" x14ac:dyDescent="0.2">
      <c r="A715" s="8"/>
      <c r="B715" s="8"/>
      <c r="C715" s="8"/>
      <c r="D715" s="9"/>
      <c r="E715" s="10"/>
      <c r="F715" s="9"/>
      <c r="G715" s="8"/>
      <c r="H715" s="11" t="str">
        <f>IF(AND(OR(C706="TC",C706="MT"),F715&lt;&gt;""),IF(OR(F715="Normal",F715="Compartido"),G715*1,IF(F715="dirigido",G715*0.5,IF(F715="laboratorio",G715*0.5,0))),"")</f>
        <v/>
      </c>
      <c r="I715" s="11" t="str">
        <f>IF(AND(OR(C706="TC",C706="MT"),F715&lt;&gt;""),IF(AND(F715="Compartido",G715&gt;=1),1,IF(G715&gt;=1,2,0)),"")</f>
        <v/>
      </c>
    </row>
    <row r="716" spans="1:9" x14ac:dyDescent="0.2">
      <c r="A716" s="8"/>
      <c r="B716" s="8"/>
      <c r="C716" s="8"/>
      <c r="D716" s="9"/>
      <c r="E716" s="10"/>
      <c r="F716" s="9"/>
      <c r="G716" s="8"/>
      <c r="H716" s="11" t="str">
        <f>IF(AND(OR(C706="TC",C706="MT"),F716&lt;&gt;""),IF(OR(F716="Normal",F716="Compartido"),G716*1,IF(F716="dirigido",G716*0.5,IF(F716="laboratorio",G716*0.5,0))),"")</f>
        <v/>
      </c>
      <c r="I716" s="11" t="str">
        <f>IF(AND(OR(C706="TC",C706="MT"),F716&lt;&gt;""),IF(AND(F716="Compartido",G716&gt;=1),1,IF(G716&gt;=1,2,0)),"")</f>
        <v/>
      </c>
    </row>
    <row r="717" spans="1:9" x14ac:dyDescent="0.2">
      <c r="A717" s="8"/>
      <c r="B717" s="8"/>
      <c r="C717" s="8"/>
      <c r="D717" s="9"/>
      <c r="E717" s="10"/>
      <c r="F717" s="9"/>
      <c r="G717" s="8"/>
      <c r="H717" s="11" t="str">
        <f>IF(AND(OR(C706="TC",C706="MT"),F717&lt;&gt;""),IF(OR(F717="Normal",F717="Compartido"),G717*1,IF(F717="dirigido",G717*0.5,IF(F717="laboratorio",G717*0.5,0))),"")</f>
        <v/>
      </c>
      <c r="I717" s="11" t="str">
        <f>IF(AND(OR(C706="TC",C706="MT"),F717&lt;&gt;""),IF(AND(F717="Compartido",G717&gt;=1),1,IF(G717&gt;=1,2,0)),"")</f>
        <v/>
      </c>
    </row>
    <row r="718" spans="1:9" x14ac:dyDescent="0.2">
      <c r="A718" s="8"/>
      <c r="B718" s="8"/>
      <c r="C718" s="8"/>
      <c r="D718" s="9"/>
      <c r="E718" s="10"/>
      <c r="F718" s="9"/>
      <c r="G718" s="19"/>
      <c r="H718" s="11" t="str">
        <f>IF(AND(OR(C706="TC",C706="MT"),F718&lt;&gt;""),IF(OR(F718="Normal",F718="Compartido"),G718*1,IF(F718="dirigido",G718*0.5,IF(F718="laboratorio",G718*0.5,0))),"")</f>
        <v/>
      </c>
      <c r="I718" s="11" t="str">
        <f>IF(AND(OR(C706="TC",C706="MT"),F718&lt;&gt;""),IF(AND(F718="Compartido",G718&gt;=1),1,IF(G718&gt;=1,2,0)),"")</f>
        <v/>
      </c>
    </row>
    <row r="719" spans="1:9" x14ac:dyDescent="0.2">
      <c r="A719" s="62" t="s">
        <v>14</v>
      </c>
      <c r="B719" s="62"/>
      <c r="C719" s="62"/>
      <c r="D719" s="62"/>
      <c r="E719" s="62"/>
      <c r="F719" s="63"/>
      <c r="G719" s="20">
        <f>SUM(G709:G718)</f>
        <v>0</v>
      </c>
      <c r="H719" s="20">
        <f>SUM(H709:H718)</f>
        <v>0</v>
      </c>
      <c r="I719" s="20">
        <f>SUM(I709:I718)</f>
        <v>0</v>
      </c>
    </row>
    <row r="720" spans="1:9" x14ac:dyDescent="0.2">
      <c r="A720" s="64" t="s">
        <v>15</v>
      </c>
      <c r="B720" s="64"/>
      <c r="C720" s="64"/>
      <c r="D720" s="64"/>
      <c r="E720" s="64"/>
      <c r="F720" s="65"/>
      <c r="G720" s="21">
        <f>G719*E706</f>
        <v>0</v>
      </c>
      <c r="H720" s="21">
        <f>H719*E706</f>
        <v>0</v>
      </c>
      <c r="I720" s="21">
        <f>I719*E706</f>
        <v>0</v>
      </c>
    </row>
    <row r="721" spans="1:9" x14ac:dyDescent="0.2">
      <c r="A721" s="50" t="str">
        <f>"OTRAS ACTIVIDADES "&amp;A706&amp;" "&amp;B706</f>
        <v xml:space="preserve">OTRAS ACTIVIDADES  </v>
      </c>
      <c r="B721" s="50"/>
      <c r="C721" s="50"/>
      <c r="D721" s="50"/>
      <c r="E721" s="50"/>
      <c r="F721" s="50"/>
      <c r="G721" s="51"/>
      <c r="H721" s="51"/>
      <c r="I721" s="51"/>
    </row>
    <row r="722" spans="1:9" x14ac:dyDescent="0.2">
      <c r="A722" s="15" t="s">
        <v>19</v>
      </c>
      <c r="B722" s="53" t="s">
        <v>20</v>
      </c>
      <c r="C722" s="54"/>
      <c r="D722" s="55"/>
      <c r="E722" s="23" t="s">
        <v>21</v>
      </c>
      <c r="F722" s="56" t="s">
        <v>31</v>
      </c>
      <c r="G722" s="57"/>
      <c r="H722" s="53" t="s">
        <v>32</v>
      </c>
      <c r="I722" s="55"/>
    </row>
    <row r="723" spans="1:9" x14ac:dyDescent="0.2">
      <c r="A723" s="18"/>
      <c r="B723" s="34"/>
      <c r="C723" s="35"/>
      <c r="D723" s="36"/>
      <c r="E723" s="24"/>
      <c r="F723" s="37">
        <f>E723*E706</f>
        <v>0</v>
      </c>
      <c r="G723" s="37"/>
      <c r="H723" s="38">
        <f>IF(OR(C706="TC",C706="MT"),E723*0.4,IF(OR(C706="TCO",C706="MTO"),E723*0.6,0))</f>
        <v>0</v>
      </c>
      <c r="I723" s="39"/>
    </row>
    <row r="724" spans="1:9" x14ac:dyDescent="0.2">
      <c r="A724" s="18"/>
      <c r="B724" s="34"/>
      <c r="C724" s="35"/>
      <c r="D724" s="36"/>
      <c r="E724" s="24"/>
      <c r="F724" s="37">
        <f>E724*E706</f>
        <v>0</v>
      </c>
      <c r="G724" s="37"/>
      <c r="H724" s="38">
        <f>IF(C706="TC",E724*0.4,IF(C706="TCO",E724*0.6,0))</f>
        <v>0</v>
      </c>
      <c r="I724" s="39"/>
    </row>
    <row r="725" spans="1:9" x14ac:dyDescent="0.2">
      <c r="A725" s="18"/>
      <c r="B725" s="34"/>
      <c r="C725" s="35"/>
      <c r="D725" s="36"/>
      <c r="E725" s="24"/>
      <c r="F725" s="37">
        <f>E725*E706</f>
        <v>0</v>
      </c>
      <c r="G725" s="37"/>
      <c r="H725" s="38">
        <f>IF(C706="TC",E725*0.4,IF(C706="TCO",E725*0.6,0))</f>
        <v>0</v>
      </c>
      <c r="I725" s="39"/>
    </row>
    <row r="726" spans="1:9" x14ac:dyDescent="0.2">
      <c r="A726" s="18"/>
      <c r="B726" s="34"/>
      <c r="C726" s="35"/>
      <c r="D726" s="36"/>
      <c r="E726" s="24"/>
      <c r="F726" s="37">
        <f>E726*E706</f>
        <v>0</v>
      </c>
      <c r="G726" s="37"/>
      <c r="H726" s="38">
        <f>IF(C706="TC",E726*0.4,IF(C706="TCO",E726*0.6,0))</f>
        <v>0</v>
      </c>
      <c r="I726" s="39"/>
    </row>
    <row r="727" spans="1:9" x14ac:dyDescent="0.2">
      <c r="A727" s="18"/>
      <c r="B727" s="34"/>
      <c r="C727" s="35"/>
      <c r="D727" s="36"/>
      <c r="E727" s="24"/>
      <c r="F727" s="37">
        <f>E727*E706</f>
        <v>0</v>
      </c>
      <c r="G727" s="37"/>
      <c r="H727" s="38">
        <f>IF(C706="TC",E727*0.4,IF(C706="TCO",E727*0.6,0))</f>
        <v>0</v>
      </c>
      <c r="I727" s="39"/>
    </row>
    <row r="728" spans="1:9" x14ac:dyDescent="0.2">
      <c r="A728" s="43" t="s">
        <v>34</v>
      </c>
      <c r="B728" s="44"/>
      <c r="C728" s="44"/>
      <c r="D728" s="45"/>
      <c r="E728" s="25">
        <f>SUM(E723:E727)</f>
        <v>0</v>
      </c>
      <c r="F728" s="46">
        <f>SUM(F723:G727)</f>
        <v>0</v>
      </c>
      <c r="G728" s="47"/>
      <c r="H728" s="48">
        <f>SUM(H723:I727)</f>
        <v>0</v>
      </c>
      <c r="I728" s="48"/>
    </row>
    <row r="729" spans="1:9" x14ac:dyDescent="0.2">
      <c r="A729" s="49" t="s">
        <v>41</v>
      </c>
      <c r="B729" s="49"/>
      <c r="C729" s="49"/>
      <c r="D729" s="49"/>
      <c r="E729" s="49"/>
      <c r="F729" s="49"/>
      <c r="G729" s="28">
        <f>IF(AND(C706="TC",I729&gt;=8),I729,IF(AND(C706="TC",I729&lt;8),8,IF(I729&gt;=0,I729,0)))</f>
        <v>0</v>
      </c>
      <c r="H729" s="26"/>
      <c r="I729" s="27">
        <f>IF(C706="TC",16-H728,IF(C706="MT",8-H728,IF(C706="TCO",24-H728,IF(C706="MTO",12-H728,0))))</f>
        <v>0</v>
      </c>
    </row>
    <row r="730" spans="1:9" x14ac:dyDescent="0.2">
      <c r="A730" s="1" t="s">
        <v>38</v>
      </c>
      <c r="B730" s="1"/>
      <c r="C730" s="1"/>
      <c r="D730" s="1"/>
      <c r="E730" s="1"/>
      <c r="F730" s="1"/>
      <c r="G730" s="1"/>
      <c r="H730" s="1"/>
      <c r="I730" s="1"/>
    </row>
    <row r="732" spans="1:9" x14ac:dyDescent="0.2">
      <c r="A732" s="52" t="s">
        <v>0</v>
      </c>
      <c r="B732" s="52"/>
      <c r="C732" s="52"/>
      <c r="D732" s="52"/>
      <c r="E732" s="52"/>
      <c r="F732" s="4"/>
      <c r="G732" s="40" t="str">
        <f>IF(OR(C734="TCO",C734="MTO",C734="HC"),"DATOS VINCULACION","NO DILIGENCIAR")</f>
        <v>NO DILIGENCIAR</v>
      </c>
      <c r="H732" s="41"/>
      <c r="I732" s="42"/>
    </row>
    <row r="733" spans="1:9" x14ac:dyDescent="0.2">
      <c r="A733" s="16" t="s">
        <v>1</v>
      </c>
      <c r="B733" s="16" t="s">
        <v>2</v>
      </c>
      <c r="C733" s="16" t="s">
        <v>3</v>
      </c>
      <c r="D733" s="16" t="s">
        <v>4</v>
      </c>
      <c r="E733" s="16" t="s">
        <v>18</v>
      </c>
      <c r="F733" s="4"/>
      <c r="G733" s="40" t="s">
        <v>33</v>
      </c>
      <c r="H733" s="41"/>
      <c r="I733" s="42"/>
    </row>
    <row r="734" spans="1:9" x14ac:dyDescent="0.2">
      <c r="A734" s="12"/>
      <c r="B734" s="12"/>
      <c r="C734" s="12"/>
      <c r="D734" s="13">
        <f>IF(OR(C734="TC",C734="MT"),G748+H748+I748+F756,G748+(H756*E734))</f>
        <v>0</v>
      </c>
      <c r="E734" s="13"/>
      <c r="F734" s="3"/>
      <c r="G734" s="58"/>
      <c r="H734" s="59"/>
      <c r="I734" s="60"/>
    </row>
    <row r="735" spans="1:9" x14ac:dyDescent="0.2">
      <c r="A735" s="61" t="s">
        <v>5</v>
      </c>
      <c r="B735" s="61"/>
      <c r="C735" s="61"/>
      <c r="D735" s="61"/>
      <c r="E735" s="61"/>
      <c r="F735" s="61"/>
      <c r="G735" s="61"/>
      <c r="H735" s="61"/>
      <c r="I735" s="61"/>
    </row>
    <row r="736" spans="1:9" ht="38.25" x14ac:dyDescent="0.2">
      <c r="A736" s="5" t="s">
        <v>6</v>
      </c>
      <c r="B736" s="5" t="s">
        <v>7</v>
      </c>
      <c r="C736" s="5" t="s">
        <v>8</v>
      </c>
      <c r="D736" s="6" t="s">
        <v>9</v>
      </c>
      <c r="E736" s="6" t="s">
        <v>30</v>
      </c>
      <c r="F736" s="7" t="s">
        <v>10</v>
      </c>
      <c r="G736" s="7" t="s">
        <v>11</v>
      </c>
      <c r="H736" s="7" t="s">
        <v>12</v>
      </c>
      <c r="I736" s="7" t="s">
        <v>13</v>
      </c>
    </row>
    <row r="737" spans="1:9" x14ac:dyDescent="0.2">
      <c r="A737" s="8"/>
      <c r="B737" s="8"/>
      <c r="C737" s="8"/>
      <c r="D737" s="9"/>
      <c r="E737" s="10"/>
      <c r="F737" s="9"/>
      <c r="G737" s="8"/>
      <c r="H737" s="11" t="str">
        <f>IF(AND(OR(C734="TC",C734="MT"),F737&lt;&gt;""),IF(OR(F737="Normal",F737="Compartido"),G737*1,IF(F737="dirigido",G737*0.5,IF(F737="laboratorio",G737*0.5,0))),"")</f>
        <v/>
      </c>
      <c r="I737" s="11" t="str">
        <f>IF(AND(OR(C734="TC",C734="MT"),F737&lt;&gt;""),IF(AND(F737="Compartido",G737&gt;=1),1,IF(G737&gt;=1,2,0)),"")</f>
        <v/>
      </c>
    </row>
    <row r="738" spans="1:9" x14ac:dyDescent="0.2">
      <c r="A738" s="8"/>
      <c r="B738" s="8"/>
      <c r="C738" s="8"/>
      <c r="D738" s="9"/>
      <c r="E738" s="10"/>
      <c r="F738" s="9"/>
      <c r="G738" s="8"/>
      <c r="H738" s="11" t="str">
        <f>IF(AND(OR(C734="TC",C734="MT"),F738&lt;&gt;""),IF(OR(F738="Normal",F738="Compartido"),G738*1,IF(F738="dirigido",G738*0.5,IF(F738="laboratorio",G738*0.5,0))),"")</f>
        <v/>
      </c>
      <c r="I738" s="11" t="str">
        <f>IF(AND(OR(C734="TC",C734="MT"),F738&lt;&gt;""),IF(AND(F738="Compartido",G738&gt;=1),1,IF(G738&gt;=1,2,0)),"")</f>
        <v/>
      </c>
    </row>
    <row r="739" spans="1:9" x14ac:dyDescent="0.2">
      <c r="A739" s="8"/>
      <c r="B739" s="8"/>
      <c r="C739" s="8"/>
      <c r="D739" s="9"/>
      <c r="E739" s="10"/>
      <c r="F739" s="9"/>
      <c r="G739" s="8"/>
      <c r="H739" s="11" t="str">
        <f>IF(AND(OR(C734="TC",C734="MT"),F739&lt;&gt;""),IF(OR(F739="Normal",F739="Compartido"),G739*1,IF(F739="dirigido",G739*0.5,IF(F739="laboratorio",G739*0.5,0))),"")</f>
        <v/>
      </c>
      <c r="I739" s="11" t="str">
        <f>IF(AND(OR(C734="TC",C734="MT"),F739&lt;&gt;""),IF(AND(F739="Compartido",G739&gt;=1),1,IF(G739&gt;=1,2,0)),"")</f>
        <v/>
      </c>
    </row>
    <row r="740" spans="1:9" x14ac:dyDescent="0.2">
      <c r="A740" s="8"/>
      <c r="B740" s="8"/>
      <c r="C740" s="8"/>
      <c r="D740" s="9"/>
      <c r="E740" s="10"/>
      <c r="F740" s="9"/>
      <c r="G740" s="8"/>
      <c r="H740" s="11" t="str">
        <f>IF(AND(OR(C734="TC",C734="MT"),F740&lt;&gt;""),IF(OR(F740="Normal",F740="Compartido"),G740*1,IF(F740="dirigido",G740*0.5,IF(F740="laboratorio",G740*0.5,0))),"")</f>
        <v/>
      </c>
      <c r="I740" s="11" t="str">
        <f>IF(AND(OR(C734="TC",C734="MT"),F740&lt;&gt;""),IF(AND(F740="Compartido",G740&gt;=1),1,IF(G740&gt;=1,2,0)),"")</f>
        <v/>
      </c>
    </row>
    <row r="741" spans="1:9" x14ac:dyDescent="0.2">
      <c r="A741" s="8"/>
      <c r="B741" s="8"/>
      <c r="C741" s="8"/>
      <c r="D741" s="9"/>
      <c r="E741" s="10"/>
      <c r="F741" s="9"/>
      <c r="G741" s="8"/>
      <c r="H741" s="11" t="str">
        <f>IF(AND(OR(C734="TC",C734="MT"),F741&lt;&gt;""),IF(OR(F741="Normal",F741="Compartido"),G741*1,IF(F741="dirigido",G741*0.5,IF(F741="laboratorio",G741*0.5,0))),"")</f>
        <v/>
      </c>
      <c r="I741" s="11" t="str">
        <f>IF(AND(OR(C734="TC",C734="MT"),F741&lt;&gt;""),IF(AND(F741="Compartido",G741&gt;=1),1,IF(G741&gt;=1,2,0)),"")</f>
        <v/>
      </c>
    </row>
    <row r="742" spans="1:9" x14ac:dyDescent="0.2">
      <c r="A742" s="8"/>
      <c r="B742" s="8"/>
      <c r="C742" s="8"/>
      <c r="D742" s="9"/>
      <c r="E742" s="10"/>
      <c r="F742" s="9"/>
      <c r="G742" s="8"/>
      <c r="H742" s="11" t="str">
        <f>IF(AND(OR(C734="TC",C734="MT"),F742&lt;&gt;""),IF(OR(F742="Normal",F742="Compartido"),G742*1,IF(F742="dirigido",G742*0.5,IF(F742="laboratorio",G742*0.5,0))),"")</f>
        <v/>
      </c>
      <c r="I742" s="11" t="str">
        <f>IF(AND(OR(C734="TC",C734="MT"),F742&lt;&gt;""),IF(AND(F742="Compartido",G742&gt;=1),1,IF(G742&gt;=1,2,0)),"")</f>
        <v/>
      </c>
    </row>
    <row r="743" spans="1:9" x14ac:dyDescent="0.2">
      <c r="A743" s="8"/>
      <c r="B743" s="8"/>
      <c r="C743" s="8"/>
      <c r="D743" s="9"/>
      <c r="E743" s="10"/>
      <c r="F743" s="9"/>
      <c r="G743" s="8"/>
      <c r="H743" s="11" t="str">
        <f>IF(AND(OR(C734="TC",C734="MT"),F743&lt;&gt;""),IF(OR(F743="Normal",F743="Compartido"),G743*1,IF(F743="dirigido",G743*0.5,IF(F743="laboratorio",G743*0.5,0))),"")</f>
        <v/>
      </c>
      <c r="I743" s="11" t="str">
        <f>IF(AND(OR(C734="TC",C734="MT"),F743&lt;&gt;""),IF(AND(F743="Compartido",G743&gt;=1),1,IF(G743&gt;=1,2,0)),"")</f>
        <v/>
      </c>
    </row>
    <row r="744" spans="1:9" x14ac:dyDescent="0.2">
      <c r="A744" s="8"/>
      <c r="B744" s="8"/>
      <c r="C744" s="8"/>
      <c r="D744" s="9"/>
      <c r="E744" s="10"/>
      <c r="F744" s="9"/>
      <c r="G744" s="8"/>
      <c r="H744" s="11" t="str">
        <f>IF(AND(OR(C734="TC",C734="MT"),F744&lt;&gt;""),IF(OR(F744="Normal",F744="Compartido"),G744*1,IF(F744="dirigido",G744*0.5,IF(F744="laboratorio",G744*0.5,0))),"")</f>
        <v/>
      </c>
      <c r="I744" s="11" t="str">
        <f>IF(AND(OR(C734="TC",C734="MT"),F744&lt;&gt;""),IF(AND(F744="Compartido",G744&gt;=1),1,IF(G744&gt;=1,2,0)),"")</f>
        <v/>
      </c>
    </row>
    <row r="745" spans="1:9" x14ac:dyDescent="0.2">
      <c r="A745" s="8"/>
      <c r="B745" s="8"/>
      <c r="C745" s="8"/>
      <c r="D745" s="9"/>
      <c r="E745" s="10"/>
      <c r="F745" s="9"/>
      <c r="G745" s="8"/>
      <c r="H745" s="11" t="str">
        <f>IF(AND(OR(C734="TC",C734="MT"),F745&lt;&gt;""),IF(OR(F745="Normal",F745="Compartido"),G745*1,IF(F745="dirigido",G745*0.5,IF(F745="laboratorio",G745*0.5,0))),"")</f>
        <v/>
      </c>
      <c r="I745" s="11" t="str">
        <f>IF(AND(OR(C734="TC",C734="MT"),F745&lt;&gt;""),IF(AND(F745="Compartido",G745&gt;=1),1,IF(G745&gt;=1,2,0)),"")</f>
        <v/>
      </c>
    </row>
    <row r="746" spans="1:9" x14ac:dyDescent="0.2">
      <c r="A746" s="8"/>
      <c r="B746" s="8"/>
      <c r="C746" s="8"/>
      <c r="D746" s="9"/>
      <c r="E746" s="10"/>
      <c r="F746" s="9"/>
      <c r="G746" s="19"/>
      <c r="H746" s="11" t="str">
        <f>IF(AND(OR(C734="TC",C734="MT"),F746&lt;&gt;""),IF(OR(F746="Normal",F746="Compartido"),G746*1,IF(F746="dirigido",G746*0.5,IF(F746="laboratorio",G746*0.5,0))),"")</f>
        <v/>
      </c>
      <c r="I746" s="11" t="str">
        <f>IF(AND(OR(C734="TC",C734="MT"),F746&lt;&gt;""),IF(AND(F746="Compartido",G746&gt;=1),1,IF(G746&gt;=1,2,0)),"")</f>
        <v/>
      </c>
    </row>
    <row r="747" spans="1:9" x14ac:dyDescent="0.2">
      <c r="A747" s="62" t="s">
        <v>14</v>
      </c>
      <c r="B747" s="62"/>
      <c r="C747" s="62"/>
      <c r="D747" s="62"/>
      <c r="E747" s="62"/>
      <c r="F747" s="63"/>
      <c r="G747" s="20">
        <f>SUM(G737:G746)</f>
        <v>0</v>
      </c>
      <c r="H747" s="20">
        <f>SUM(H737:H746)</f>
        <v>0</v>
      </c>
      <c r="I747" s="20">
        <f>SUM(I737:I746)</f>
        <v>0</v>
      </c>
    </row>
    <row r="748" spans="1:9" x14ac:dyDescent="0.2">
      <c r="A748" s="64" t="s">
        <v>15</v>
      </c>
      <c r="B748" s="64"/>
      <c r="C748" s="64"/>
      <c r="D748" s="64"/>
      <c r="E748" s="64"/>
      <c r="F748" s="65"/>
      <c r="G748" s="21">
        <f>G747*E734</f>
        <v>0</v>
      </c>
      <c r="H748" s="21">
        <f>H747*E734</f>
        <v>0</v>
      </c>
      <c r="I748" s="21">
        <f>I747*E734</f>
        <v>0</v>
      </c>
    </row>
    <row r="749" spans="1:9" x14ac:dyDescent="0.2">
      <c r="A749" s="50" t="str">
        <f>"OTRAS ACTIVIDADES "&amp;A734&amp;" "&amp;B734</f>
        <v xml:space="preserve">OTRAS ACTIVIDADES  </v>
      </c>
      <c r="B749" s="50"/>
      <c r="C749" s="50"/>
      <c r="D749" s="50"/>
      <c r="E749" s="50"/>
      <c r="F749" s="50"/>
      <c r="G749" s="51"/>
      <c r="H749" s="51"/>
      <c r="I749" s="51"/>
    </row>
    <row r="750" spans="1:9" x14ac:dyDescent="0.2">
      <c r="A750" s="15" t="s">
        <v>19</v>
      </c>
      <c r="B750" s="53" t="s">
        <v>20</v>
      </c>
      <c r="C750" s="54"/>
      <c r="D750" s="55"/>
      <c r="E750" s="23" t="s">
        <v>21</v>
      </c>
      <c r="F750" s="56" t="s">
        <v>31</v>
      </c>
      <c r="G750" s="57"/>
      <c r="H750" s="53" t="s">
        <v>32</v>
      </c>
      <c r="I750" s="55"/>
    </row>
    <row r="751" spans="1:9" x14ac:dyDescent="0.2">
      <c r="A751" s="18"/>
      <c r="B751" s="34"/>
      <c r="C751" s="35"/>
      <c r="D751" s="36"/>
      <c r="E751" s="24"/>
      <c r="F751" s="37">
        <f>E751*E734</f>
        <v>0</v>
      </c>
      <c r="G751" s="37"/>
      <c r="H751" s="38">
        <f>IF(OR(C734="TC",C734="MT"),E751*0.4,IF(OR(C734="TCO",C734="MTO"),E751*0.6,0))</f>
        <v>0</v>
      </c>
      <c r="I751" s="39"/>
    </row>
    <row r="752" spans="1:9" x14ac:dyDescent="0.2">
      <c r="A752" s="18"/>
      <c r="B752" s="34"/>
      <c r="C752" s="35"/>
      <c r="D752" s="36"/>
      <c r="E752" s="24"/>
      <c r="F752" s="37">
        <f>E752*E734</f>
        <v>0</v>
      </c>
      <c r="G752" s="37"/>
      <c r="H752" s="38">
        <f>IF(C734="TC",E752*0.4,IF(C734="TCO",E752*0.6,0))</f>
        <v>0</v>
      </c>
      <c r="I752" s="39"/>
    </row>
    <row r="753" spans="1:9" x14ac:dyDescent="0.2">
      <c r="A753" s="18"/>
      <c r="B753" s="34"/>
      <c r="C753" s="35"/>
      <c r="D753" s="36"/>
      <c r="E753" s="24"/>
      <c r="F753" s="37">
        <f>E753*E734</f>
        <v>0</v>
      </c>
      <c r="G753" s="37"/>
      <c r="H753" s="38">
        <f>IF(C734="TC",E753*0.4,IF(C734="TCO",E753*0.6,0))</f>
        <v>0</v>
      </c>
      <c r="I753" s="39"/>
    </row>
    <row r="754" spans="1:9" x14ac:dyDescent="0.2">
      <c r="A754" s="18"/>
      <c r="B754" s="34"/>
      <c r="C754" s="35"/>
      <c r="D754" s="36"/>
      <c r="E754" s="24"/>
      <c r="F754" s="37">
        <f>E754*E734</f>
        <v>0</v>
      </c>
      <c r="G754" s="37"/>
      <c r="H754" s="38">
        <f>IF(C734="TC",E754*0.4,IF(C734="TCO",E754*0.6,0))</f>
        <v>0</v>
      </c>
      <c r="I754" s="39"/>
    </row>
    <row r="755" spans="1:9" x14ac:dyDescent="0.2">
      <c r="A755" s="18"/>
      <c r="B755" s="34"/>
      <c r="C755" s="35"/>
      <c r="D755" s="36"/>
      <c r="E755" s="24"/>
      <c r="F755" s="37">
        <f>E755*E734</f>
        <v>0</v>
      </c>
      <c r="G755" s="37"/>
      <c r="H755" s="38">
        <f>IF(C734="TC",E755*0.4,IF(C734="TCO",E755*0.6,0))</f>
        <v>0</v>
      </c>
      <c r="I755" s="39"/>
    </row>
    <row r="756" spans="1:9" x14ac:dyDescent="0.2">
      <c r="A756" s="43" t="s">
        <v>34</v>
      </c>
      <c r="B756" s="44"/>
      <c r="C756" s="44"/>
      <c r="D756" s="45"/>
      <c r="E756" s="25">
        <f>SUM(E751:E755)</f>
        <v>0</v>
      </c>
      <c r="F756" s="46">
        <f>SUM(F751:G755)</f>
        <v>0</v>
      </c>
      <c r="G756" s="47"/>
      <c r="H756" s="48">
        <f>SUM(H751:I755)</f>
        <v>0</v>
      </c>
      <c r="I756" s="48"/>
    </row>
    <row r="757" spans="1:9" x14ac:dyDescent="0.2">
      <c r="A757" s="49" t="s">
        <v>41</v>
      </c>
      <c r="B757" s="49"/>
      <c r="C757" s="49"/>
      <c r="D757" s="49"/>
      <c r="E757" s="49"/>
      <c r="F757" s="49"/>
      <c r="G757" s="28">
        <f>IF(AND(C734="TC",I757&gt;=8),I757,IF(AND(C734="TC",I757&lt;8),8,IF(I757&gt;=0,I757,0)))</f>
        <v>0</v>
      </c>
      <c r="H757" s="26"/>
      <c r="I757" s="27">
        <f>IF(C734="TC",16-H756,IF(C734="MT",8-H756,IF(C734="TCO",24-H756,IF(C734="MTO",12-H756,0))))</f>
        <v>0</v>
      </c>
    </row>
    <row r="758" spans="1:9" x14ac:dyDescent="0.2">
      <c r="A758" s="1" t="s">
        <v>38</v>
      </c>
      <c r="B758" s="1"/>
      <c r="C758" s="1"/>
      <c r="D758" s="1"/>
      <c r="E758" s="1"/>
      <c r="F758" s="1"/>
      <c r="G758" s="1"/>
      <c r="H758" s="1"/>
      <c r="I758" s="1"/>
    </row>
    <row r="760" spans="1:9" x14ac:dyDescent="0.2">
      <c r="A760" s="52" t="s">
        <v>0</v>
      </c>
      <c r="B760" s="52"/>
      <c r="C760" s="52"/>
      <c r="D760" s="52"/>
      <c r="E760" s="52"/>
      <c r="F760" s="4"/>
      <c r="G760" s="40" t="str">
        <f>IF(OR(C762="TCO",C762="MTO",C762="HC"),"DATOS VINCULACION","NO DILIGENCIAR")</f>
        <v>NO DILIGENCIAR</v>
      </c>
      <c r="H760" s="41"/>
      <c r="I760" s="42"/>
    </row>
    <row r="761" spans="1:9" x14ac:dyDescent="0.2">
      <c r="A761" s="16" t="s">
        <v>1</v>
      </c>
      <c r="B761" s="16" t="s">
        <v>2</v>
      </c>
      <c r="C761" s="16" t="s">
        <v>3</v>
      </c>
      <c r="D761" s="16" t="s">
        <v>4</v>
      </c>
      <c r="E761" s="16" t="s">
        <v>18</v>
      </c>
      <c r="F761" s="4"/>
      <c r="G761" s="40" t="s">
        <v>33</v>
      </c>
      <c r="H761" s="41"/>
      <c r="I761" s="42"/>
    </row>
    <row r="762" spans="1:9" x14ac:dyDescent="0.2">
      <c r="A762" s="12"/>
      <c r="B762" s="12"/>
      <c r="C762" s="12"/>
      <c r="D762" s="13">
        <f>IF(OR(C762="TC",C762="MT"),G776+H776+I776+F784,G776+(H784*E762))</f>
        <v>0</v>
      </c>
      <c r="E762" s="13"/>
      <c r="F762" s="3"/>
      <c r="G762" s="58"/>
      <c r="H762" s="59"/>
      <c r="I762" s="60"/>
    </row>
    <row r="763" spans="1:9" x14ac:dyDescent="0.2">
      <c r="A763" s="61" t="s">
        <v>5</v>
      </c>
      <c r="B763" s="61"/>
      <c r="C763" s="61"/>
      <c r="D763" s="61"/>
      <c r="E763" s="61"/>
      <c r="F763" s="61"/>
      <c r="G763" s="61"/>
      <c r="H763" s="61"/>
      <c r="I763" s="61"/>
    </row>
    <row r="764" spans="1:9" ht="38.25" x14ac:dyDescent="0.2">
      <c r="A764" s="5" t="s">
        <v>6</v>
      </c>
      <c r="B764" s="5" t="s">
        <v>7</v>
      </c>
      <c r="C764" s="5" t="s">
        <v>8</v>
      </c>
      <c r="D764" s="6" t="s">
        <v>9</v>
      </c>
      <c r="E764" s="6" t="s">
        <v>30</v>
      </c>
      <c r="F764" s="7" t="s">
        <v>10</v>
      </c>
      <c r="G764" s="7" t="s">
        <v>11</v>
      </c>
      <c r="H764" s="7" t="s">
        <v>12</v>
      </c>
      <c r="I764" s="7" t="s">
        <v>13</v>
      </c>
    </row>
    <row r="765" spans="1:9" x14ac:dyDescent="0.2">
      <c r="A765" s="8"/>
      <c r="B765" s="8"/>
      <c r="C765" s="8"/>
      <c r="D765" s="9"/>
      <c r="E765" s="10"/>
      <c r="F765" s="9"/>
      <c r="G765" s="8"/>
      <c r="H765" s="11" t="str">
        <f>IF(AND(OR(C762="TC",C762="MT"),F765&lt;&gt;""),IF(OR(F765="Normal",F765="Compartido"),G765*1,IF(F765="dirigido",G765*0.5,IF(F765="laboratorio",G765*0.5,0))),"")</f>
        <v/>
      </c>
      <c r="I765" s="11" t="str">
        <f>IF(AND(OR(C762="TC",C762="MT"),F765&lt;&gt;""),IF(AND(F765="Compartido",G765&gt;=1),1,IF(G765&gt;=1,2,0)),"")</f>
        <v/>
      </c>
    </row>
    <row r="766" spans="1:9" x14ac:dyDescent="0.2">
      <c r="A766" s="8"/>
      <c r="B766" s="8"/>
      <c r="C766" s="8"/>
      <c r="D766" s="9"/>
      <c r="E766" s="10"/>
      <c r="F766" s="9"/>
      <c r="G766" s="8"/>
      <c r="H766" s="11" t="str">
        <f>IF(AND(OR(C762="TC",C762="MT"),F766&lt;&gt;""),IF(OR(F766="Normal",F766="Compartido"),G766*1,IF(F766="dirigido",G766*0.5,IF(F766="laboratorio",G766*0.5,0))),"")</f>
        <v/>
      </c>
      <c r="I766" s="11" t="str">
        <f>IF(AND(OR(C762="TC",C762="MT"),F766&lt;&gt;""),IF(AND(F766="Compartido",G766&gt;=1),1,IF(G766&gt;=1,2,0)),"")</f>
        <v/>
      </c>
    </row>
    <row r="767" spans="1:9" x14ac:dyDescent="0.2">
      <c r="A767" s="8"/>
      <c r="B767" s="8"/>
      <c r="C767" s="8"/>
      <c r="D767" s="9"/>
      <c r="E767" s="10"/>
      <c r="F767" s="9"/>
      <c r="G767" s="8"/>
      <c r="H767" s="11" t="str">
        <f>IF(AND(OR(C762="TC",C762="MT"),F767&lt;&gt;""),IF(OR(F767="Normal",F767="Compartido"),G767*1,IF(F767="dirigido",G767*0.5,IF(F767="laboratorio",G767*0.5,0))),"")</f>
        <v/>
      </c>
      <c r="I767" s="11" t="str">
        <f>IF(AND(OR(C762="TC",C762="MT"),F767&lt;&gt;""),IF(AND(F767="Compartido",G767&gt;=1),1,IF(G767&gt;=1,2,0)),"")</f>
        <v/>
      </c>
    </row>
    <row r="768" spans="1:9" x14ac:dyDescent="0.2">
      <c r="A768" s="8"/>
      <c r="B768" s="8"/>
      <c r="C768" s="8"/>
      <c r="D768" s="9"/>
      <c r="E768" s="10"/>
      <c r="F768" s="9"/>
      <c r="G768" s="8"/>
      <c r="H768" s="11" t="str">
        <f>IF(AND(OR(C762="TC",C762="MT"),F768&lt;&gt;""),IF(OR(F768="Normal",F768="Compartido"),G768*1,IF(F768="dirigido",G768*0.5,IF(F768="laboratorio",G768*0.5,0))),"")</f>
        <v/>
      </c>
      <c r="I768" s="11" t="str">
        <f>IF(AND(OR(C762="TC",C762="MT"),F768&lt;&gt;""),IF(AND(F768="Compartido",G768&gt;=1),1,IF(G768&gt;=1,2,0)),"")</f>
        <v/>
      </c>
    </row>
    <row r="769" spans="1:9" x14ac:dyDescent="0.2">
      <c r="A769" s="8"/>
      <c r="B769" s="8"/>
      <c r="C769" s="8"/>
      <c r="D769" s="9"/>
      <c r="E769" s="10"/>
      <c r="F769" s="9"/>
      <c r="G769" s="8"/>
      <c r="H769" s="11" t="str">
        <f>IF(AND(OR(C762="TC",C762="MT"),F769&lt;&gt;""),IF(OR(F769="Normal",F769="Compartido"),G769*1,IF(F769="dirigido",G769*0.5,IF(F769="laboratorio",G769*0.5,0))),"")</f>
        <v/>
      </c>
      <c r="I769" s="11" t="str">
        <f>IF(AND(OR(C762="TC",C762="MT"),F769&lt;&gt;""),IF(AND(F769="Compartido",G769&gt;=1),1,IF(G769&gt;=1,2,0)),"")</f>
        <v/>
      </c>
    </row>
    <row r="770" spans="1:9" x14ac:dyDescent="0.2">
      <c r="A770" s="8"/>
      <c r="B770" s="8"/>
      <c r="C770" s="8"/>
      <c r="D770" s="9"/>
      <c r="E770" s="10"/>
      <c r="F770" s="9"/>
      <c r="G770" s="8"/>
      <c r="H770" s="11" t="str">
        <f>IF(AND(OR(C762="TC",C762="MT"),F770&lt;&gt;""),IF(OR(F770="Normal",F770="Compartido"),G770*1,IF(F770="dirigido",G770*0.5,IF(F770="laboratorio",G770*0.5,0))),"")</f>
        <v/>
      </c>
      <c r="I770" s="11" t="str">
        <f>IF(AND(OR(C762="TC",C762="MT"),F770&lt;&gt;""),IF(AND(F770="Compartido",G770&gt;=1),1,IF(G770&gt;=1,2,0)),"")</f>
        <v/>
      </c>
    </row>
    <row r="771" spans="1:9" x14ac:dyDescent="0.2">
      <c r="A771" s="8"/>
      <c r="B771" s="8"/>
      <c r="C771" s="8"/>
      <c r="D771" s="9"/>
      <c r="E771" s="10"/>
      <c r="F771" s="9"/>
      <c r="G771" s="8"/>
      <c r="H771" s="11" t="str">
        <f>IF(AND(OR(C762="TC",C762="MT"),F771&lt;&gt;""),IF(OR(F771="Normal",F771="Compartido"),G771*1,IF(F771="dirigido",G771*0.5,IF(F771="laboratorio",G771*0.5,0))),"")</f>
        <v/>
      </c>
      <c r="I771" s="11" t="str">
        <f>IF(AND(OR(C762="TC",C762="MT"),F771&lt;&gt;""),IF(AND(F771="Compartido",G771&gt;=1),1,IF(G771&gt;=1,2,0)),"")</f>
        <v/>
      </c>
    </row>
    <row r="772" spans="1:9" x14ac:dyDescent="0.2">
      <c r="A772" s="8"/>
      <c r="B772" s="8"/>
      <c r="C772" s="8"/>
      <c r="D772" s="9"/>
      <c r="E772" s="10"/>
      <c r="F772" s="9"/>
      <c r="G772" s="8"/>
      <c r="H772" s="11" t="str">
        <f>IF(AND(OR(C762="TC",C762="MT"),F772&lt;&gt;""),IF(OR(F772="Normal",F772="Compartido"),G772*1,IF(F772="dirigido",G772*0.5,IF(F772="laboratorio",G772*0.5,0))),"")</f>
        <v/>
      </c>
      <c r="I772" s="11" t="str">
        <f>IF(AND(OR(C762="TC",C762="MT"),F772&lt;&gt;""),IF(AND(F772="Compartido",G772&gt;=1),1,IF(G772&gt;=1,2,0)),"")</f>
        <v/>
      </c>
    </row>
    <row r="773" spans="1:9" x14ac:dyDescent="0.2">
      <c r="A773" s="8"/>
      <c r="B773" s="8"/>
      <c r="C773" s="8"/>
      <c r="D773" s="9"/>
      <c r="E773" s="10"/>
      <c r="F773" s="9"/>
      <c r="G773" s="8"/>
      <c r="H773" s="11" t="str">
        <f>IF(AND(OR(C762="TC",C762="MT"),F773&lt;&gt;""),IF(OR(F773="Normal",F773="Compartido"),G773*1,IF(F773="dirigido",G773*0.5,IF(F773="laboratorio",G773*0.5,0))),"")</f>
        <v/>
      </c>
      <c r="I773" s="11" t="str">
        <f>IF(AND(OR(C762="TC",C762="MT"),F773&lt;&gt;""),IF(AND(F773="Compartido",G773&gt;=1),1,IF(G773&gt;=1,2,0)),"")</f>
        <v/>
      </c>
    </row>
    <row r="774" spans="1:9" x14ac:dyDescent="0.2">
      <c r="A774" s="8"/>
      <c r="B774" s="8"/>
      <c r="C774" s="8"/>
      <c r="D774" s="9"/>
      <c r="E774" s="10"/>
      <c r="F774" s="9"/>
      <c r="G774" s="19"/>
      <c r="H774" s="11" t="str">
        <f>IF(AND(OR(C762="TC",C762="MT"),F774&lt;&gt;""),IF(OR(F774="Normal",F774="Compartido"),G774*1,IF(F774="dirigido",G774*0.5,IF(F774="laboratorio",G774*0.5,0))),"")</f>
        <v/>
      </c>
      <c r="I774" s="11" t="str">
        <f>IF(AND(OR(C762="TC",C762="MT"),F774&lt;&gt;""),IF(AND(F774="Compartido",G774&gt;=1),1,IF(G774&gt;=1,2,0)),"")</f>
        <v/>
      </c>
    </row>
    <row r="775" spans="1:9" x14ac:dyDescent="0.2">
      <c r="A775" s="62" t="s">
        <v>14</v>
      </c>
      <c r="B775" s="62"/>
      <c r="C775" s="62"/>
      <c r="D775" s="62"/>
      <c r="E775" s="62"/>
      <c r="F775" s="63"/>
      <c r="G775" s="20">
        <f>SUM(G765:G774)</f>
        <v>0</v>
      </c>
      <c r="H775" s="20">
        <f>SUM(H765:H774)</f>
        <v>0</v>
      </c>
      <c r="I775" s="20">
        <f>SUM(I765:I774)</f>
        <v>0</v>
      </c>
    </row>
    <row r="776" spans="1:9" x14ac:dyDescent="0.2">
      <c r="A776" s="64" t="s">
        <v>15</v>
      </c>
      <c r="B776" s="64"/>
      <c r="C776" s="64"/>
      <c r="D776" s="64"/>
      <c r="E776" s="64"/>
      <c r="F776" s="65"/>
      <c r="G776" s="21">
        <f>G775*E762</f>
        <v>0</v>
      </c>
      <c r="H776" s="21">
        <f>H775*E762</f>
        <v>0</v>
      </c>
      <c r="I776" s="21">
        <f>I775*E762</f>
        <v>0</v>
      </c>
    </row>
    <row r="777" spans="1:9" x14ac:dyDescent="0.2">
      <c r="A777" s="50" t="str">
        <f>"OTRAS ACTIVIDADES "&amp;A762&amp;" "&amp;B762</f>
        <v xml:space="preserve">OTRAS ACTIVIDADES  </v>
      </c>
      <c r="B777" s="50"/>
      <c r="C777" s="50"/>
      <c r="D777" s="50"/>
      <c r="E777" s="50"/>
      <c r="F777" s="50"/>
      <c r="G777" s="51"/>
      <c r="H777" s="51"/>
      <c r="I777" s="51"/>
    </row>
    <row r="778" spans="1:9" x14ac:dyDescent="0.2">
      <c r="A778" s="15" t="s">
        <v>19</v>
      </c>
      <c r="B778" s="53" t="s">
        <v>20</v>
      </c>
      <c r="C778" s="54"/>
      <c r="D778" s="55"/>
      <c r="E778" s="23" t="s">
        <v>21</v>
      </c>
      <c r="F778" s="56" t="s">
        <v>31</v>
      </c>
      <c r="G778" s="57"/>
      <c r="H778" s="53" t="s">
        <v>32</v>
      </c>
      <c r="I778" s="55"/>
    </row>
    <row r="779" spans="1:9" x14ac:dyDescent="0.2">
      <c r="A779" s="18"/>
      <c r="B779" s="34"/>
      <c r="C779" s="35"/>
      <c r="D779" s="36"/>
      <c r="E779" s="24"/>
      <c r="F779" s="37">
        <f>E779*E762</f>
        <v>0</v>
      </c>
      <c r="G779" s="37"/>
      <c r="H779" s="38">
        <f>IF(OR(C762="TC",C762="MT"),E779*0.4,IF(OR(C762="TCO",C762="MTO"),E779*0.6,0))</f>
        <v>0</v>
      </c>
      <c r="I779" s="39"/>
    </row>
    <row r="780" spans="1:9" x14ac:dyDescent="0.2">
      <c r="A780" s="18"/>
      <c r="B780" s="34"/>
      <c r="C780" s="35"/>
      <c r="D780" s="36"/>
      <c r="E780" s="24"/>
      <c r="F780" s="37">
        <f>E780*E762</f>
        <v>0</v>
      </c>
      <c r="G780" s="37"/>
      <c r="H780" s="38">
        <f>IF(C762="TC",E780*0.4,IF(C762="TCO",E780*0.6,0))</f>
        <v>0</v>
      </c>
      <c r="I780" s="39"/>
    </row>
    <row r="781" spans="1:9" x14ac:dyDescent="0.2">
      <c r="A781" s="18"/>
      <c r="B781" s="34"/>
      <c r="C781" s="35"/>
      <c r="D781" s="36"/>
      <c r="E781" s="24"/>
      <c r="F781" s="37">
        <f>E781*E762</f>
        <v>0</v>
      </c>
      <c r="G781" s="37"/>
      <c r="H781" s="38">
        <f>IF(C762="TC",E781*0.4,IF(C762="TCO",E781*0.6,0))</f>
        <v>0</v>
      </c>
      <c r="I781" s="39"/>
    </row>
    <row r="782" spans="1:9" x14ac:dyDescent="0.2">
      <c r="A782" s="18"/>
      <c r="B782" s="34"/>
      <c r="C782" s="35"/>
      <c r="D782" s="36"/>
      <c r="E782" s="24"/>
      <c r="F782" s="37">
        <f>E782*E762</f>
        <v>0</v>
      </c>
      <c r="G782" s="37"/>
      <c r="H782" s="38">
        <f>IF(C762="TC",E782*0.4,IF(C762="TCO",E782*0.6,0))</f>
        <v>0</v>
      </c>
      <c r="I782" s="39"/>
    </row>
    <row r="783" spans="1:9" x14ac:dyDescent="0.2">
      <c r="A783" s="18"/>
      <c r="B783" s="34"/>
      <c r="C783" s="35"/>
      <c r="D783" s="36"/>
      <c r="E783" s="24"/>
      <c r="F783" s="37">
        <f>E783*E762</f>
        <v>0</v>
      </c>
      <c r="G783" s="37"/>
      <c r="H783" s="38">
        <f>IF(C762="TC",E783*0.4,IF(C762="TCO",E783*0.6,0))</f>
        <v>0</v>
      </c>
      <c r="I783" s="39"/>
    </row>
    <row r="784" spans="1:9" x14ac:dyDescent="0.2">
      <c r="A784" s="43" t="s">
        <v>34</v>
      </c>
      <c r="B784" s="44"/>
      <c r="C784" s="44"/>
      <c r="D784" s="45"/>
      <c r="E784" s="25">
        <f>SUM(E779:E783)</f>
        <v>0</v>
      </c>
      <c r="F784" s="46">
        <f>SUM(F779:G783)</f>
        <v>0</v>
      </c>
      <c r="G784" s="47"/>
      <c r="H784" s="48">
        <f>SUM(H779:I783)</f>
        <v>0</v>
      </c>
      <c r="I784" s="48"/>
    </row>
    <row r="785" spans="1:9" x14ac:dyDescent="0.2">
      <c r="A785" s="49" t="s">
        <v>41</v>
      </c>
      <c r="B785" s="49"/>
      <c r="C785" s="49"/>
      <c r="D785" s="49"/>
      <c r="E785" s="49"/>
      <c r="F785" s="49"/>
      <c r="G785" s="28">
        <f>IF(AND(C762="TC",I785&gt;=8),I785,IF(AND(C762="TC",I785&lt;8),8,IF(I785&gt;=0,I785,0)))</f>
        <v>0</v>
      </c>
      <c r="H785" s="26"/>
      <c r="I785" s="27">
        <f>IF(C762="TC",16-H784,IF(C762="MT",8-H784,IF(C762="TCO",24-H784,IF(C762="MTO",12-H784,0))))</f>
        <v>0</v>
      </c>
    </row>
    <row r="786" spans="1:9" x14ac:dyDescent="0.2">
      <c r="A786" s="1" t="s">
        <v>38</v>
      </c>
      <c r="B786" s="1"/>
      <c r="C786" s="1"/>
      <c r="D786" s="1"/>
      <c r="E786" s="1"/>
      <c r="F786" s="1"/>
      <c r="G786" s="1"/>
      <c r="H786" s="1"/>
      <c r="I786" s="1"/>
    </row>
    <row r="788" spans="1:9" x14ac:dyDescent="0.2">
      <c r="A788" s="52" t="s">
        <v>0</v>
      </c>
      <c r="B788" s="52"/>
      <c r="C788" s="52"/>
      <c r="D788" s="52"/>
      <c r="E788" s="52"/>
      <c r="F788" s="4"/>
      <c r="G788" s="40" t="str">
        <f>IF(OR(C790="TCO",C790="MTO",C790="HC"),"DATOS VINCULACION","NO DILIGENCIAR")</f>
        <v>NO DILIGENCIAR</v>
      </c>
      <c r="H788" s="41"/>
      <c r="I788" s="42"/>
    </row>
    <row r="789" spans="1:9" x14ac:dyDescent="0.2">
      <c r="A789" s="16" t="s">
        <v>1</v>
      </c>
      <c r="B789" s="16" t="s">
        <v>2</v>
      </c>
      <c r="C789" s="16" t="s">
        <v>3</v>
      </c>
      <c r="D789" s="16" t="s">
        <v>4</v>
      </c>
      <c r="E789" s="16" t="s">
        <v>18</v>
      </c>
      <c r="F789" s="4"/>
      <c r="G789" s="40" t="s">
        <v>33</v>
      </c>
      <c r="H789" s="41"/>
      <c r="I789" s="42"/>
    </row>
    <row r="790" spans="1:9" x14ac:dyDescent="0.2">
      <c r="A790" s="12"/>
      <c r="B790" s="12"/>
      <c r="C790" s="12"/>
      <c r="D790" s="13">
        <f>IF(OR(C790="TC",C790="MT"),G804+H804+I804+F812,G804+(H812*E790))</f>
        <v>0</v>
      </c>
      <c r="E790" s="13"/>
      <c r="F790" s="3"/>
      <c r="G790" s="58"/>
      <c r="H790" s="59"/>
      <c r="I790" s="60"/>
    </row>
    <row r="791" spans="1:9" x14ac:dyDescent="0.2">
      <c r="A791" s="61" t="s">
        <v>5</v>
      </c>
      <c r="B791" s="61"/>
      <c r="C791" s="61"/>
      <c r="D791" s="61"/>
      <c r="E791" s="61"/>
      <c r="F791" s="61"/>
      <c r="G791" s="61"/>
      <c r="H791" s="61"/>
      <c r="I791" s="61"/>
    </row>
    <row r="792" spans="1:9" ht="38.25" x14ac:dyDescent="0.2">
      <c r="A792" s="5" t="s">
        <v>6</v>
      </c>
      <c r="B792" s="5" t="s">
        <v>7</v>
      </c>
      <c r="C792" s="5" t="s">
        <v>8</v>
      </c>
      <c r="D792" s="6" t="s">
        <v>9</v>
      </c>
      <c r="E792" s="6" t="s">
        <v>30</v>
      </c>
      <c r="F792" s="7" t="s">
        <v>10</v>
      </c>
      <c r="G792" s="7" t="s">
        <v>11</v>
      </c>
      <c r="H792" s="7" t="s">
        <v>12</v>
      </c>
      <c r="I792" s="7" t="s">
        <v>13</v>
      </c>
    </row>
    <row r="793" spans="1:9" x14ac:dyDescent="0.2">
      <c r="A793" s="8"/>
      <c r="B793" s="8"/>
      <c r="C793" s="8"/>
      <c r="D793" s="9"/>
      <c r="E793" s="10"/>
      <c r="F793" s="9"/>
      <c r="G793" s="8"/>
      <c r="H793" s="11" t="str">
        <f>IF(AND(OR(C790="TC",C790="MT"),F793&lt;&gt;""),IF(OR(F793="Normal",F793="Compartido"),G793*1,IF(F793="dirigido",G793*0.5,IF(F793="laboratorio",G793*0.5,0))),"")</f>
        <v/>
      </c>
      <c r="I793" s="11" t="str">
        <f>IF(AND(OR(C790="TC",C790="MT"),F793&lt;&gt;""),IF(AND(F793="Compartido",G793&gt;=1),1,IF(G793&gt;=1,2,0)),"")</f>
        <v/>
      </c>
    </row>
    <row r="794" spans="1:9" x14ac:dyDescent="0.2">
      <c r="A794" s="8"/>
      <c r="B794" s="8"/>
      <c r="C794" s="8"/>
      <c r="D794" s="9"/>
      <c r="E794" s="10"/>
      <c r="F794" s="9"/>
      <c r="G794" s="8"/>
      <c r="H794" s="11" t="str">
        <f>IF(AND(OR(C790="TC",C790="MT"),F794&lt;&gt;""),IF(OR(F794="Normal",F794="Compartido"),G794*1,IF(F794="dirigido",G794*0.5,IF(F794="laboratorio",G794*0.5,0))),"")</f>
        <v/>
      </c>
      <c r="I794" s="11" t="str">
        <f>IF(AND(OR(C790="TC",C790="MT"),F794&lt;&gt;""),IF(AND(F794="Compartido",G794&gt;=1),1,IF(G794&gt;=1,2,0)),"")</f>
        <v/>
      </c>
    </row>
    <row r="795" spans="1:9" x14ac:dyDescent="0.2">
      <c r="A795" s="8"/>
      <c r="B795" s="8"/>
      <c r="C795" s="8"/>
      <c r="D795" s="9"/>
      <c r="E795" s="10"/>
      <c r="F795" s="9"/>
      <c r="G795" s="8"/>
      <c r="H795" s="11" t="str">
        <f>IF(AND(OR(C790="TC",C790="MT"),F795&lt;&gt;""),IF(OR(F795="Normal",F795="Compartido"),G795*1,IF(F795="dirigido",G795*0.5,IF(F795="laboratorio",G795*0.5,0))),"")</f>
        <v/>
      </c>
      <c r="I795" s="11" t="str">
        <f>IF(AND(OR(C790="TC",C790="MT"),F795&lt;&gt;""),IF(AND(F795="Compartido",G795&gt;=1),1,IF(G795&gt;=1,2,0)),"")</f>
        <v/>
      </c>
    </row>
    <row r="796" spans="1:9" x14ac:dyDescent="0.2">
      <c r="A796" s="8"/>
      <c r="B796" s="8"/>
      <c r="C796" s="8"/>
      <c r="D796" s="9"/>
      <c r="E796" s="10"/>
      <c r="F796" s="9"/>
      <c r="G796" s="8"/>
      <c r="H796" s="11" t="str">
        <f>IF(AND(OR(C790="TC",C790="MT"),F796&lt;&gt;""),IF(OR(F796="Normal",F796="Compartido"),G796*1,IF(F796="dirigido",G796*0.5,IF(F796="laboratorio",G796*0.5,0))),"")</f>
        <v/>
      </c>
      <c r="I796" s="11" t="str">
        <f>IF(AND(OR(C790="TC",C790="MT"),F796&lt;&gt;""),IF(AND(F796="Compartido",G796&gt;=1),1,IF(G796&gt;=1,2,0)),"")</f>
        <v/>
      </c>
    </row>
    <row r="797" spans="1:9" x14ac:dyDescent="0.2">
      <c r="A797" s="8"/>
      <c r="B797" s="8"/>
      <c r="C797" s="8"/>
      <c r="D797" s="9"/>
      <c r="E797" s="10"/>
      <c r="F797" s="9"/>
      <c r="G797" s="8"/>
      <c r="H797" s="11" t="str">
        <f>IF(AND(OR(C790="TC",C790="MT"),F797&lt;&gt;""),IF(OR(F797="Normal",F797="Compartido"),G797*1,IF(F797="dirigido",G797*0.5,IF(F797="laboratorio",G797*0.5,0))),"")</f>
        <v/>
      </c>
      <c r="I797" s="11" t="str">
        <f>IF(AND(OR(C790="TC",C790="MT"),F797&lt;&gt;""),IF(AND(F797="Compartido",G797&gt;=1),1,IF(G797&gt;=1,2,0)),"")</f>
        <v/>
      </c>
    </row>
    <row r="798" spans="1:9" x14ac:dyDescent="0.2">
      <c r="A798" s="8"/>
      <c r="B798" s="8"/>
      <c r="C798" s="8"/>
      <c r="D798" s="9"/>
      <c r="E798" s="10"/>
      <c r="F798" s="9"/>
      <c r="G798" s="8"/>
      <c r="H798" s="11" t="str">
        <f>IF(AND(OR(C790="TC",C790="MT"),F798&lt;&gt;""),IF(OR(F798="Normal",F798="Compartido"),G798*1,IF(F798="dirigido",G798*0.5,IF(F798="laboratorio",G798*0.5,0))),"")</f>
        <v/>
      </c>
      <c r="I798" s="11" t="str">
        <f>IF(AND(OR(C790="TC",C790="MT"),F798&lt;&gt;""),IF(AND(F798="Compartido",G798&gt;=1),1,IF(G798&gt;=1,2,0)),"")</f>
        <v/>
      </c>
    </row>
    <row r="799" spans="1:9" x14ac:dyDescent="0.2">
      <c r="A799" s="8"/>
      <c r="B799" s="8"/>
      <c r="C799" s="8"/>
      <c r="D799" s="9"/>
      <c r="E799" s="10"/>
      <c r="F799" s="9"/>
      <c r="G799" s="8"/>
      <c r="H799" s="11" t="str">
        <f>IF(AND(OR(C790="TC",C790="MT"),F799&lt;&gt;""),IF(OR(F799="Normal",F799="Compartido"),G799*1,IF(F799="dirigido",G799*0.5,IF(F799="laboratorio",G799*0.5,0))),"")</f>
        <v/>
      </c>
      <c r="I799" s="11" t="str">
        <f>IF(AND(OR(C790="TC",C790="MT"),F799&lt;&gt;""),IF(AND(F799="Compartido",G799&gt;=1),1,IF(G799&gt;=1,2,0)),"")</f>
        <v/>
      </c>
    </row>
    <row r="800" spans="1:9" x14ac:dyDescent="0.2">
      <c r="A800" s="8"/>
      <c r="B800" s="8"/>
      <c r="C800" s="8"/>
      <c r="D800" s="9"/>
      <c r="E800" s="10"/>
      <c r="F800" s="9"/>
      <c r="G800" s="8"/>
      <c r="H800" s="11" t="str">
        <f>IF(AND(OR(C790="TC",C790="MT"),F800&lt;&gt;""),IF(OR(F800="Normal",F800="Compartido"),G800*1,IF(F800="dirigido",G800*0.5,IF(F800="laboratorio",G800*0.5,0))),"")</f>
        <v/>
      </c>
      <c r="I800" s="11" t="str">
        <f>IF(AND(OR(C790="TC",C790="MT"),F800&lt;&gt;""),IF(AND(F800="Compartido",G800&gt;=1),1,IF(G800&gt;=1,2,0)),"")</f>
        <v/>
      </c>
    </row>
    <row r="801" spans="1:9" x14ac:dyDescent="0.2">
      <c r="A801" s="8"/>
      <c r="B801" s="8"/>
      <c r="C801" s="8"/>
      <c r="D801" s="9"/>
      <c r="E801" s="10"/>
      <c r="F801" s="9"/>
      <c r="G801" s="8"/>
      <c r="H801" s="11" t="str">
        <f>IF(AND(OR(C790="TC",C790="MT"),F801&lt;&gt;""),IF(OR(F801="Normal",F801="Compartido"),G801*1,IF(F801="dirigido",G801*0.5,IF(F801="laboratorio",G801*0.5,0))),"")</f>
        <v/>
      </c>
      <c r="I801" s="11" t="str">
        <f>IF(AND(OR(C790="TC",C790="MT"),F801&lt;&gt;""),IF(AND(F801="Compartido",G801&gt;=1),1,IF(G801&gt;=1,2,0)),"")</f>
        <v/>
      </c>
    </row>
    <row r="802" spans="1:9" x14ac:dyDescent="0.2">
      <c r="A802" s="8"/>
      <c r="B802" s="8"/>
      <c r="C802" s="8"/>
      <c r="D802" s="9"/>
      <c r="E802" s="10"/>
      <c r="F802" s="9"/>
      <c r="G802" s="19"/>
      <c r="H802" s="11" t="str">
        <f>IF(AND(OR(C790="TC",C790="MT"),F802&lt;&gt;""),IF(OR(F802="Normal",F802="Compartido"),G802*1,IF(F802="dirigido",G802*0.5,IF(F802="laboratorio",G802*0.5,0))),"")</f>
        <v/>
      </c>
      <c r="I802" s="11" t="str">
        <f>IF(AND(OR(C790="TC",C790="MT"),F802&lt;&gt;""),IF(AND(F802="Compartido",G802&gt;=1),1,IF(G802&gt;=1,2,0)),"")</f>
        <v/>
      </c>
    </row>
    <row r="803" spans="1:9" x14ac:dyDescent="0.2">
      <c r="A803" s="62" t="s">
        <v>14</v>
      </c>
      <c r="B803" s="62"/>
      <c r="C803" s="62"/>
      <c r="D803" s="62"/>
      <c r="E803" s="62"/>
      <c r="F803" s="63"/>
      <c r="G803" s="20">
        <f>SUM(G793:G802)</f>
        <v>0</v>
      </c>
      <c r="H803" s="20">
        <f>SUM(H793:H802)</f>
        <v>0</v>
      </c>
      <c r="I803" s="20">
        <f>SUM(I793:I802)</f>
        <v>0</v>
      </c>
    </row>
    <row r="804" spans="1:9" x14ac:dyDescent="0.2">
      <c r="A804" s="64" t="s">
        <v>15</v>
      </c>
      <c r="B804" s="64"/>
      <c r="C804" s="64"/>
      <c r="D804" s="64"/>
      <c r="E804" s="64"/>
      <c r="F804" s="65"/>
      <c r="G804" s="21">
        <f>G803*E790</f>
        <v>0</v>
      </c>
      <c r="H804" s="21">
        <f>H803*E790</f>
        <v>0</v>
      </c>
      <c r="I804" s="21">
        <f>I803*E790</f>
        <v>0</v>
      </c>
    </row>
    <row r="805" spans="1:9" x14ac:dyDescent="0.2">
      <c r="A805" s="50" t="str">
        <f>"OTRAS ACTIVIDADES "&amp;A790&amp;" "&amp;B790</f>
        <v xml:space="preserve">OTRAS ACTIVIDADES  </v>
      </c>
      <c r="B805" s="50"/>
      <c r="C805" s="50"/>
      <c r="D805" s="50"/>
      <c r="E805" s="50"/>
      <c r="F805" s="50"/>
      <c r="G805" s="51"/>
      <c r="H805" s="51"/>
      <c r="I805" s="51"/>
    </row>
    <row r="806" spans="1:9" x14ac:dyDescent="0.2">
      <c r="A806" s="15" t="s">
        <v>19</v>
      </c>
      <c r="B806" s="53" t="s">
        <v>20</v>
      </c>
      <c r="C806" s="54"/>
      <c r="D806" s="55"/>
      <c r="E806" s="23" t="s">
        <v>21</v>
      </c>
      <c r="F806" s="56" t="s">
        <v>31</v>
      </c>
      <c r="G806" s="57"/>
      <c r="H806" s="53" t="s">
        <v>32</v>
      </c>
      <c r="I806" s="55"/>
    </row>
    <row r="807" spans="1:9" x14ac:dyDescent="0.2">
      <c r="A807" s="18"/>
      <c r="B807" s="34"/>
      <c r="C807" s="35"/>
      <c r="D807" s="36"/>
      <c r="E807" s="24"/>
      <c r="F807" s="37">
        <f>E807*E790</f>
        <v>0</v>
      </c>
      <c r="G807" s="37"/>
      <c r="H807" s="38">
        <f>IF(OR(C790="TC",C790="MT"),E807*0.4,IF(OR(C790="TCO",C790="MTO"),E807*0.6,0))</f>
        <v>0</v>
      </c>
      <c r="I807" s="39"/>
    </row>
    <row r="808" spans="1:9" x14ac:dyDescent="0.2">
      <c r="A808" s="18"/>
      <c r="B808" s="34"/>
      <c r="C808" s="35"/>
      <c r="D808" s="36"/>
      <c r="E808" s="24"/>
      <c r="F808" s="37">
        <f>E808*E790</f>
        <v>0</v>
      </c>
      <c r="G808" s="37"/>
      <c r="H808" s="38">
        <f>IF(C790="TC",E808*0.4,IF(C790="TCO",E808*0.6,0))</f>
        <v>0</v>
      </c>
      <c r="I808" s="39"/>
    </row>
    <row r="809" spans="1:9" x14ac:dyDescent="0.2">
      <c r="A809" s="18"/>
      <c r="B809" s="34"/>
      <c r="C809" s="35"/>
      <c r="D809" s="36"/>
      <c r="E809" s="24"/>
      <c r="F809" s="37">
        <f>E809*E790</f>
        <v>0</v>
      </c>
      <c r="G809" s="37"/>
      <c r="H809" s="38">
        <f>IF(C790="TC",E809*0.4,IF(C790="TCO",E809*0.6,0))</f>
        <v>0</v>
      </c>
      <c r="I809" s="39"/>
    </row>
    <row r="810" spans="1:9" x14ac:dyDescent="0.2">
      <c r="A810" s="18"/>
      <c r="B810" s="34"/>
      <c r="C810" s="35"/>
      <c r="D810" s="36"/>
      <c r="E810" s="24"/>
      <c r="F810" s="37">
        <f>E810*E790</f>
        <v>0</v>
      </c>
      <c r="G810" s="37"/>
      <c r="H810" s="38">
        <f>IF(C790="TC",E810*0.4,IF(C790="TCO",E810*0.6,0))</f>
        <v>0</v>
      </c>
      <c r="I810" s="39"/>
    </row>
    <row r="811" spans="1:9" x14ac:dyDescent="0.2">
      <c r="A811" s="18"/>
      <c r="B811" s="34"/>
      <c r="C811" s="35"/>
      <c r="D811" s="36"/>
      <c r="E811" s="24"/>
      <c r="F811" s="37">
        <f>E811*E790</f>
        <v>0</v>
      </c>
      <c r="G811" s="37"/>
      <c r="H811" s="38">
        <f>IF(C790="TC",E811*0.4,IF(C790="TCO",E811*0.6,0))</f>
        <v>0</v>
      </c>
      <c r="I811" s="39"/>
    </row>
    <row r="812" spans="1:9" x14ac:dyDescent="0.2">
      <c r="A812" s="43" t="s">
        <v>34</v>
      </c>
      <c r="B812" s="44"/>
      <c r="C812" s="44"/>
      <c r="D812" s="45"/>
      <c r="E812" s="25">
        <f>SUM(E807:E811)</f>
        <v>0</v>
      </c>
      <c r="F812" s="46">
        <f>SUM(F807:G811)</f>
        <v>0</v>
      </c>
      <c r="G812" s="47"/>
      <c r="H812" s="48">
        <f>SUM(H807:I811)</f>
        <v>0</v>
      </c>
      <c r="I812" s="48"/>
    </row>
    <row r="813" spans="1:9" x14ac:dyDescent="0.2">
      <c r="A813" s="49" t="s">
        <v>41</v>
      </c>
      <c r="B813" s="49"/>
      <c r="C813" s="49"/>
      <c r="D813" s="49"/>
      <c r="E813" s="49"/>
      <c r="F813" s="49"/>
      <c r="G813" s="28">
        <f>IF(AND(C790="TC",I813&gt;=8),I813,IF(AND(C790="TC",I813&lt;8),8,IF(I813&gt;=0,I813,0)))</f>
        <v>0</v>
      </c>
      <c r="H813" s="26"/>
      <c r="I813" s="27">
        <f>IF(C790="TC",16-H812,IF(C790="MT",8-H812,IF(C790="TCO",24-H812,IF(C790="MTO",12-H812,0))))</f>
        <v>0</v>
      </c>
    </row>
    <row r="814" spans="1:9" x14ac:dyDescent="0.2">
      <c r="A814" s="1" t="s">
        <v>38</v>
      </c>
      <c r="B814" s="1"/>
      <c r="C814" s="1"/>
      <c r="D814" s="1"/>
      <c r="E814" s="1"/>
      <c r="F814" s="1"/>
      <c r="G814" s="1"/>
      <c r="H814" s="1"/>
      <c r="I814" s="1"/>
    </row>
    <row r="816" spans="1:9" x14ac:dyDescent="0.2">
      <c r="A816" s="52" t="s">
        <v>0</v>
      </c>
      <c r="B816" s="52"/>
      <c r="C816" s="52"/>
      <c r="D816" s="52"/>
      <c r="E816" s="52"/>
      <c r="F816" s="4"/>
      <c r="G816" s="40" t="str">
        <f>IF(OR(C818="TCO",C818="MTO",C818="HC"),"DATOS VINCULACION","NO DILIGENCIAR")</f>
        <v>NO DILIGENCIAR</v>
      </c>
      <c r="H816" s="41"/>
      <c r="I816" s="42"/>
    </row>
    <row r="817" spans="1:9" x14ac:dyDescent="0.2">
      <c r="A817" s="16" t="s">
        <v>1</v>
      </c>
      <c r="B817" s="16" t="s">
        <v>2</v>
      </c>
      <c r="C817" s="16" t="s">
        <v>3</v>
      </c>
      <c r="D817" s="16" t="s">
        <v>4</v>
      </c>
      <c r="E817" s="16" t="s">
        <v>18</v>
      </c>
      <c r="F817" s="4"/>
      <c r="G817" s="40" t="s">
        <v>33</v>
      </c>
      <c r="H817" s="41"/>
      <c r="I817" s="42"/>
    </row>
    <row r="818" spans="1:9" x14ac:dyDescent="0.2">
      <c r="A818" s="12"/>
      <c r="B818" s="12"/>
      <c r="C818" s="12"/>
      <c r="D818" s="13">
        <f>IF(OR(C818="TC",C818="MT"),G832+H832+I832+F840,G832+(H840*E818))</f>
        <v>0</v>
      </c>
      <c r="E818" s="13"/>
      <c r="F818" s="3"/>
      <c r="G818" s="58"/>
      <c r="H818" s="59"/>
      <c r="I818" s="60"/>
    </row>
    <row r="819" spans="1:9" x14ac:dyDescent="0.2">
      <c r="A819" s="61" t="s">
        <v>5</v>
      </c>
      <c r="B819" s="61"/>
      <c r="C819" s="61"/>
      <c r="D819" s="61"/>
      <c r="E819" s="61"/>
      <c r="F819" s="61"/>
      <c r="G819" s="61"/>
      <c r="H819" s="61"/>
      <c r="I819" s="61"/>
    </row>
    <row r="820" spans="1:9" ht="38.25" x14ac:dyDescent="0.2">
      <c r="A820" s="5" t="s">
        <v>6</v>
      </c>
      <c r="B820" s="5" t="s">
        <v>7</v>
      </c>
      <c r="C820" s="5" t="s">
        <v>8</v>
      </c>
      <c r="D820" s="6" t="s">
        <v>9</v>
      </c>
      <c r="E820" s="6" t="s">
        <v>30</v>
      </c>
      <c r="F820" s="7" t="s">
        <v>10</v>
      </c>
      <c r="G820" s="7" t="s">
        <v>11</v>
      </c>
      <c r="H820" s="7" t="s">
        <v>12</v>
      </c>
      <c r="I820" s="7" t="s">
        <v>13</v>
      </c>
    </row>
    <row r="821" spans="1:9" x14ac:dyDescent="0.2">
      <c r="A821" s="8"/>
      <c r="B821" s="8"/>
      <c r="C821" s="8"/>
      <c r="D821" s="9"/>
      <c r="E821" s="10"/>
      <c r="F821" s="9"/>
      <c r="G821" s="8"/>
      <c r="H821" s="11" t="str">
        <f>IF(AND(OR(C818="TC",C818="MT"),F821&lt;&gt;""),IF(OR(F821="Normal",F821="Compartido"),G821*1,IF(F821="dirigido",G821*0.5,IF(F821="laboratorio",G821*0.5,0))),"")</f>
        <v/>
      </c>
      <c r="I821" s="11" t="str">
        <f>IF(AND(OR(C818="TC",C818="MT"),F821&lt;&gt;""),IF(AND(F821="Compartido",G821&gt;=1),1,IF(G821&gt;=1,2,0)),"")</f>
        <v/>
      </c>
    </row>
    <row r="822" spans="1:9" x14ac:dyDescent="0.2">
      <c r="A822" s="8"/>
      <c r="B822" s="8"/>
      <c r="C822" s="8"/>
      <c r="D822" s="9"/>
      <c r="E822" s="10"/>
      <c r="F822" s="9"/>
      <c r="G822" s="8"/>
      <c r="H822" s="11" t="str">
        <f>IF(AND(OR(C818="TC",C818="MT"),F822&lt;&gt;""),IF(OR(F822="Normal",F822="Compartido"),G822*1,IF(F822="dirigido",G822*0.5,IF(F822="laboratorio",G822*0.5,0))),"")</f>
        <v/>
      </c>
      <c r="I822" s="11" t="str">
        <f>IF(AND(OR(C818="TC",C818="MT"),F822&lt;&gt;""),IF(AND(F822="Compartido",G822&gt;=1),1,IF(G822&gt;=1,2,0)),"")</f>
        <v/>
      </c>
    </row>
    <row r="823" spans="1:9" x14ac:dyDescent="0.2">
      <c r="A823" s="8"/>
      <c r="B823" s="8"/>
      <c r="C823" s="8"/>
      <c r="D823" s="9"/>
      <c r="E823" s="10"/>
      <c r="F823" s="9"/>
      <c r="G823" s="8"/>
      <c r="H823" s="11" t="str">
        <f>IF(AND(OR(C818="TC",C818="MT"),F823&lt;&gt;""),IF(OR(F823="Normal",F823="Compartido"),G823*1,IF(F823="dirigido",G823*0.5,IF(F823="laboratorio",G823*0.5,0))),"")</f>
        <v/>
      </c>
      <c r="I823" s="11" t="str">
        <f>IF(AND(OR(C818="TC",C818="MT"),F823&lt;&gt;""),IF(AND(F823="Compartido",G823&gt;=1),1,IF(G823&gt;=1,2,0)),"")</f>
        <v/>
      </c>
    </row>
    <row r="824" spans="1:9" x14ac:dyDescent="0.2">
      <c r="A824" s="8"/>
      <c r="B824" s="8"/>
      <c r="C824" s="8"/>
      <c r="D824" s="9"/>
      <c r="E824" s="10"/>
      <c r="F824" s="9"/>
      <c r="G824" s="8"/>
      <c r="H824" s="11" t="str">
        <f>IF(AND(OR(C818="TC",C818="MT"),F824&lt;&gt;""),IF(OR(F824="Normal",F824="Compartido"),G824*1,IF(F824="dirigido",G824*0.5,IF(F824="laboratorio",G824*0.5,0))),"")</f>
        <v/>
      </c>
      <c r="I824" s="11" t="str">
        <f>IF(AND(OR(C818="TC",C818="MT"),F824&lt;&gt;""),IF(AND(F824="Compartido",G824&gt;=1),1,IF(G824&gt;=1,2,0)),"")</f>
        <v/>
      </c>
    </row>
    <row r="825" spans="1:9" x14ac:dyDescent="0.2">
      <c r="A825" s="8"/>
      <c r="B825" s="8"/>
      <c r="C825" s="8"/>
      <c r="D825" s="9"/>
      <c r="E825" s="10"/>
      <c r="F825" s="9"/>
      <c r="G825" s="8"/>
      <c r="H825" s="11" t="str">
        <f>IF(AND(OR(C818="TC",C818="MT"),F825&lt;&gt;""),IF(OR(F825="Normal",F825="Compartido"),G825*1,IF(F825="dirigido",G825*0.5,IF(F825="laboratorio",G825*0.5,0))),"")</f>
        <v/>
      </c>
      <c r="I825" s="11" t="str">
        <f>IF(AND(OR(C818="TC",C818="MT"),F825&lt;&gt;""),IF(AND(F825="Compartido",G825&gt;=1),1,IF(G825&gt;=1,2,0)),"")</f>
        <v/>
      </c>
    </row>
    <row r="826" spans="1:9" x14ac:dyDescent="0.2">
      <c r="A826" s="8"/>
      <c r="B826" s="8"/>
      <c r="C826" s="8"/>
      <c r="D826" s="9"/>
      <c r="E826" s="10"/>
      <c r="F826" s="9"/>
      <c r="G826" s="8"/>
      <c r="H826" s="11" t="str">
        <f>IF(AND(OR(C818="TC",C818="MT"),F826&lt;&gt;""),IF(OR(F826="Normal",F826="Compartido"),G826*1,IF(F826="dirigido",G826*0.5,IF(F826="laboratorio",G826*0.5,0))),"")</f>
        <v/>
      </c>
      <c r="I826" s="11" t="str">
        <f>IF(AND(OR(C818="TC",C818="MT"),F826&lt;&gt;""),IF(AND(F826="Compartido",G826&gt;=1),1,IF(G826&gt;=1,2,0)),"")</f>
        <v/>
      </c>
    </row>
    <row r="827" spans="1:9" x14ac:dyDescent="0.2">
      <c r="A827" s="8"/>
      <c r="B827" s="8"/>
      <c r="C827" s="8"/>
      <c r="D827" s="9"/>
      <c r="E827" s="10"/>
      <c r="F827" s="9"/>
      <c r="G827" s="8"/>
      <c r="H827" s="11" t="str">
        <f>IF(AND(OR(C818="TC",C818="MT"),F827&lt;&gt;""),IF(OR(F827="Normal",F827="Compartido"),G827*1,IF(F827="dirigido",G827*0.5,IF(F827="laboratorio",G827*0.5,0))),"")</f>
        <v/>
      </c>
      <c r="I827" s="11" t="str">
        <f>IF(AND(OR(C818="TC",C818="MT"),F827&lt;&gt;""),IF(AND(F827="Compartido",G827&gt;=1),1,IF(G827&gt;=1,2,0)),"")</f>
        <v/>
      </c>
    </row>
    <row r="828" spans="1:9" x14ac:dyDescent="0.2">
      <c r="A828" s="8"/>
      <c r="B828" s="8"/>
      <c r="C828" s="8"/>
      <c r="D828" s="9"/>
      <c r="E828" s="10"/>
      <c r="F828" s="9"/>
      <c r="G828" s="8"/>
      <c r="H828" s="11" t="str">
        <f>IF(AND(OR(C818="TC",C818="MT"),F828&lt;&gt;""),IF(OR(F828="Normal",F828="Compartido"),G828*1,IF(F828="dirigido",G828*0.5,IF(F828="laboratorio",G828*0.5,0))),"")</f>
        <v/>
      </c>
      <c r="I828" s="11" t="str">
        <f>IF(AND(OR(C818="TC",C818="MT"),F828&lt;&gt;""),IF(AND(F828="Compartido",G828&gt;=1),1,IF(G828&gt;=1,2,0)),"")</f>
        <v/>
      </c>
    </row>
    <row r="829" spans="1:9" x14ac:dyDescent="0.2">
      <c r="A829" s="8"/>
      <c r="B829" s="8"/>
      <c r="C829" s="8"/>
      <c r="D829" s="9"/>
      <c r="E829" s="10"/>
      <c r="F829" s="9"/>
      <c r="G829" s="8"/>
      <c r="H829" s="11" t="str">
        <f>IF(AND(OR(C818="TC",C818="MT"),F829&lt;&gt;""),IF(OR(F829="Normal",F829="Compartido"),G829*1,IF(F829="dirigido",G829*0.5,IF(F829="laboratorio",G829*0.5,0))),"")</f>
        <v/>
      </c>
      <c r="I829" s="11" t="str">
        <f>IF(AND(OR(C818="TC",C818="MT"),F829&lt;&gt;""),IF(AND(F829="Compartido",G829&gt;=1),1,IF(G829&gt;=1,2,0)),"")</f>
        <v/>
      </c>
    </row>
    <row r="830" spans="1:9" x14ac:dyDescent="0.2">
      <c r="A830" s="8"/>
      <c r="B830" s="8"/>
      <c r="C830" s="8"/>
      <c r="D830" s="9"/>
      <c r="E830" s="10"/>
      <c r="F830" s="9"/>
      <c r="G830" s="19"/>
      <c r="H830" s="11" t="str">
        <f>IF(AND(OR(C818="TC",C818="MT"),F830&lt;&gt;""),IF(OR(F830="Normal",F830="Compartido"),G830*1,IF(F830="dirigido",G830*0.5,IF(F830="laboratorio",G830*0.5,0))),"")</f>
        <v/>
      </c>
      <c r="I830" s="11" t="str">
        <f>IF(AND(OR(C818="TC",C818="MT"),F830&lt;&gt;""),IF(AND(F830="Compartido",G830&gt;=1),1,IF(G830&gt;=1,2,0)),"")</f>
        <v/>
      </c>
    </row>
    <row r="831" spans="1:9" x14ac:dyDescent="0.2">
      <c r="A831" s="62" t="s">
        <v>14</v>
      </c>
      <c r="B831" s="62"/>
      <c r="C831" s="62"/>
      <c r="D831" s="62"/>
      <c r="E831" s="62"/>
      <c r="F831" s="63"/>
      <c r="G831" s="20">
        <f>SUM(G821:G830)</f>
        <v>0</v>
      </c>
      <c r="H831" s="20">
        <f>SUM(H821:H830)</f>
        <v>0</v>
      </c>
      <c r="I831" s="20">
        <f>SUM(I821:I830)</f>
        <v>0</v>
      </c>
    </row>
    <row r="832" spans="1:9" x14ac:dyDescent="0.2">
      <c r="A832" s="64" t="s">
        <v>15</v>
      </c>
      <c r="B832" s="64"/>
      <c r="C832" s="64"/>
      <c r="D832" s="64"/>
      <c r="E832" s="64"/>
      <c r="F832" s="65"/>
      <c r="G832" s="21">
        <f>G831*E818</f>
        <v>0</v>
      </c>
      <c r="H832" s="21">
        <f>H831*E818</f>
        <v>0</v>
      </c>
      <c r="I832" s="21">
        <f>I831*E818</f>
        <v>0</v>
      </c>
    </row>
    <row r="833" spans="1:9" x14ac:dyDescent="0.2">
      <c r="A833" s="50" t="str">
        <f>"OTRAS ACTIVIDADES "&amp;A818&amp;" "&amp;B818</f>
        <v xml:space="preserve">OTRAS ACTIVIDADES  </v>
      </c>
      <c r="B833" s="50"/>
      <c r="C833" s="50"/>
      <c r="D833" s="50"/>
      <c r="E833" s="50"/>
      <c r="F833" s="50"/>
      <c r="G833" s="51"/>
      <c r="H833" s="51"/>
      <c r="I833" s="51"/>
    </row>
    <row r="834" spans="1:9" x14ac:dyDescent="0.2">
      <c r="A834" s="15" t="s">
        <v>19</v>
      </c>
      <c r="B834" s="53" t="s">
        <v>20</v>
      </c>
      <c r="C834" s="54"/>
      <c r="D834" s="55"/>
      <c r="E834" s="23" t="s">
        <v>21</v>
      </c>
      <c r="F834" s="56" t="s">
        <v>31</v>
      </c>
      <c r="G834" s="57"/>
      <c r="H834" s="53" t="s">
        <v>32</v>
      </c>
      <c r="I834" s="55"/>
    </row>
    <row r="835" spans="1:9" x14ac:dyDescent="0.2">
      <c r="A835" s="18"/>
      <c r="B835" s="34"/>
      <c r="C835" s="35"/>
      <c r="D835" s="36"/>
      <c r="E835" s="24"/>
      <c r="F835" s="37">
        <f>E835*E818</f>
        <v>0</v>
      </c>
      <c r="G835" s="37"/>
      <c r="H835" s="38">
        <f>IF(OR(C818="TC",C818="MT"),E835*0.4,IF(OR(C818="TCO",C818="MTO"),E835*0.6,0))</f>
        <v>0</v>
      </c>
      <c r="I835" s="39"/>
    </row>
    <row r="836" spans="1:9" x14ac:dyDescent="0.2">
      <c r="A836" s="18"/>
      <c r="B836" s="34"/>
      <c r="C836" s="35"/>
      <c r="D836" s="36"/>
      <c r="E836" s="24"/>
      <c r="F836" s="37">
        <f>E836*E818</f>
        <v>0</v>
      </c>
      <c r="G836" s="37"/>
      <c r="H836" s="38">
        <f>IF(C818="TC",E836*0.4,IF(C818="TCO",E836*0.6,0))</f>
        <v>0</v>
      </c>
      <c r="I836" s="39"/>
    </row>
    <row r="837" spans="1:9" x14ac:dyDescent="0.2">
      <c r="A837" s="18"/>
      <c r="B837" s="34"/>
      <c r="C837" s="35"/>
      <c r="D837" s="36"/>
      <c r="E837" s="24"/>
      <c r="F837" s="37">
        <f>E837*E818</f>
        <v>0</v>
      </c>
      <c r="G837" s="37"/>
      <c r="H837" s="38">
        <f>IF(C818="TC",E837*0.4,IF(C818="TCO",E837*0.6,0))</f>
        <v>0</v>
      </c>
      <c r="I837" s="39"/>
    </row>
    <row r="838" spans="1:9" x14ac:dyDescent="0.2">
      <c r="A838" s="18"/>
      <c r="B838" s="34"/>
      <c r="C838" s="35"/>
      <c r="D838" s="36"/>
      <c r="E838" s="24"/>
      <c r="F838" s="37">
        <f>E838*E818</f>
        <v>0</v>
      </c>
      <c r="G838" s="37"/>
      <c r="H838" s="38">
        <f>IF(C818="TC",E838*0.4,IF(C818="TCO",E838*0.6,0))</f>
        <v>0</v>
      </c>
      <c r="I838" s="39"/>
    </row>
    <row r="839" spans="1:9" x14ac:dyDescent="0.2">
      <c r="A839" s="18"/>
      <c r="B839" s="34"/>
      <c r="C839" s="35"/>
      <c r="D839" s="36"/>
      <c r="E839" s="24"/>
      <c r="F839" s="37">
        <f>E839*E818</f>
        <v>0</v>
      </c>
      <c r="G839" s="37"/>
      <c r="H839" s="38">
        <f>IF(C818="TC",E839*0.4,IF(C818="TCO",E839*0.6,0))</f>
        <v>0</v>
      </c>
      <c r="I839" s="39"/>
    </row>
    <row r="840" spans="1:9" x14ac:dyDescent="0.2">
      <c r="A840" s="43" t="s">
        <v>34</v>
      </c>
      <c r="B840" s="44"/>
      <c r="C840" s="44"/>
      <c r="D840" s="45"/>
      <c r="E840" s="25">
        <f>SUM(E835:E839)</f>
        <v>0</v>
      </c>
      <c r="F840" s="46">
        <f>SUM(F835:G839)</f>
        <v>0</v>
      </c>
      <c r="G840" s="47"/>
      <c r="H840" s="48">
        <f>SUM(H835:I839)</f>
        <v>0</v>
      </c>
      <c r="I840" s="48"/>
    </row>
    <row r="841" spans="1:9" x14ac:dyDescent="0.2">
      <c r="A841" s="49" t="s">
        <v>41</v>
      </c>
      <c r="B841" s="49"/>
      <c r="C841" s="49"/>
      <c r="D841" s="49"/>
      <c r="E841" s="49"/>
      <c r="F841" s="49"/>
      <c r="G841" s="28">
        <f>IF(AND(C818="TC",I841&gt;=8),I841,IF(AND(C818="TC",I841&lt;8),8,IF(I841&gt;=0,I841,0)))</f>
        <v>0</v>
      </c>
      <c r="H841" s="26"/>
      <c r="I841" s="27">
        <f>IF(C818="TC",16-H840,IF(C818="MT",8-H840,IF(C818="TCO",24-H840,IF(C818="MTO",12-H840,0))))</f>
        <v>0</v>
      </c>
    </row>
    <row r="842" spans="1:9" x14ac:dyDescent="0.2">
      <c r="A842" s="1" t="s">
        <v>38</v>
      </c>
      <c r="B842" s="1"/>
      <c r="C842" s="1"/>
      <c r="D842" s="1"/>
      <c r="E842" s="1"/>
      <c r="F842" s="1"/>
      <c r="G842" s="1"/>
      <c r="H842" s="1"/>
      <c r="I842" s="1"/>
    </row>
    <row r="844" spans="1:9" x14ac:dyDescent="0.2">
      <c r="A844" s="52" t="s">
        <v>0</v>
      </c>
      <c r="B844" s="52"/>
      <c r="C844" s="52"/>
      <c r="D844" s="52"/>
      <c r="E844" s="52"/>
      <c r="F844" s="4"/>
      <c r="G844" s="40" t="str">
        <f>IF(OR(C846="TCO",C846="MTO",C846="HC"),"DATOS VINCULACION","NO DILIGENCIAR")</f>
        <v>NO DILIGENCIAR</v>
      </c>
      <c r="H844" s="41"/>
      <c r="I844" s="42"/>
    </row>
    <row r="845" spans="1:9" x14ac:dyDescent="0.2">
      <c r="A845" s="16" t="s">
        <v>1</v>
      </c>
      <c r="B845" s="16" t="s">
        <v>2</v>
      </c>
      <c r="C845" s="16" t="s">
        <v>3</v>
      </c>
      <c r="D845" s="16" t="s">
        <v>4</v>
      </c>
      <c r="E845" s="16" t="s">
        <v>18</v>
      </c>
      <c r="F845" s="4"/>
      <c r="G845" s="40" t="s">
        <v>33</v>
      </c>
      <c r="H845" s="41"/>
      <c r="I845" s="42"/>
    </row>
    <row r="846" spans="1:9" x14ac:dyDescent="0.2">
      <c r="A846" s="12"/>
      <c r="B846" s="12"/>
      <c r="C846" s="12"/>
      <c r="D846" s="13">
        <f>IF(OR(C846="TC",C846="MT"),G860+H860+I860+F868,G860+(H868*E846))</f>
        <v>0</v>
      </c>
      <c r="E846" s="13"/>
      <c r="F846" s="3"/>
      <c r="G846" s="58"/>
      <c r="H846" s="59"/>
      <c r="I846" s="60"/>
    </row>
    <row r="847" spans="1:9" x14ac:dyDescent="0.2">
      <c r="A847" s="61" t="s">
        <v>5</v>
      </c>
      <c r="B847" s="61"/>
      <c r="C847" s="61"/>
      <c r="D847" s="61"/>
      <c r="E847" s="61"/>
      <c r="F847" s="61"/>
      <c r="G847" s="61"/>
      <c r="H847" s="61"/>
      <c r="I847" s="61"/>
    </row>
    <row r="848" spans="1:9" ht="38.25" x14ac:dyDescent="0.2">
      <c r="A848" s="5" t="s">
        <v>6</v>
      </c>
      <c r="B848" s="5" t="s">
        <v>7</v>
      </c>
      <c r="C848" s="5" t="s">
        <v>8</v>
      </c>
      <c r="D848" s="6" t="s">
        <v>9</v>
      </c>
      <c r="E848" s="6" t="s">
        <v>30</v>
      </c>
      <c r="F848" s="7" t="s">
        <v>10</v>
      </c>
      <c r="G848" s="7" t="s">
        <v>11</v>
      </c>
      <c r="H848" s="7" t="s">
        <v>12</v>
      </c>
      <c r="I848" s="7" t="s">
        <v>13</v>
      </c>
    </row>
    <row r="849" spans="1:9" x14ac:dyDescent="0.2">
      <c r="A849" s="8"/>
      <c r="B849" s="8"/>
      <c r="C849" s="8"/>
      <c r="D849" s="9"/>
      <c r="E849" s="10"/>
      <c r="F849" s="9"/>
      <c r="G849" s="8"/>
      <c r="H849" s="11" t="str">
        <f>IF(AND(OR(C846="TC",C846="MT"),F849&lt;&gt;""),IF(OR(F849="Normal",F849="Compartido"),G849*1,IF(F849="dirigido",G849*0.5,IF(F849="laboratorio",G849*0.5,0))),"")</f>
        <v/>
      </c>
      <c r="I849" s="11" t="str">
        <f>IF(AND(OR(C846="TC",C846="MT"),F849&lt;&gt;""),IF(AND(F849="Compartido",G849&gt;=1),1,IF(G849&gt;=1,2,0)),"")</f>
        <v/>
      </c>
    </row>
    <row r="850" spans="1:9" x14ac:dyDescent="0.2">
      <c r="A850" s="8"/>
      <c r="B850" s="8"/>
      <c r="C850" s="8"/>
      <c r="D850" s="9"/>
      <c r="E850" s="10"/>
      <c r="F850" s="9"/>
      <c r="G850" s="8"/>
      <c r="H850" s="11" t="str">
        <f>IF(AND(OR(C846="TC",C846="MT"),F850&lt;&gt;""),IF(OR(F850="Normal",F850="Compartido"),G850*1,IF(F850="dirigido",G850*0.5,IF(F850="laboratorio",G850*0.5,0))),"")</f>
        <v/>
      </c>
      <c r="I850" s="11" t="str">
        <f>IF(AND(OR(C846="TC",C846="MT"),F850&lt;&gt;""),IF(AND(F850="Compartido",G850&gt;=1),1,IF(G850&gt;=1,2,0)),"")</f>
        <v/>
      </c>
    </row>
    <row r="851" spans="1:9" x14ac:dyDescent="0.2">
      <c r="A851" s="8"/>
      <c r="B851" s="8"/>
      <c r="C851" s="8"/>
      <c r="D851" s="9"/>
      <c r="E851" s="10"/>
      <c r="F851" s="9"/>
      <c r="G851" s="8"/>
      <c r="H851" s="11" t="str">
        <f>IF(AND(OR(C846="TC",C846="MT"),F851&lt;&gt;""),IF(OR(F851="Normal",F851="Compartido"),G851*1,IF(F851="dirigido",G851*0.5,IF(F851="laboratorio",G851*0.5,0))),"")</f>
        <v/>
      </c>
      <c r="I851" s="11" t="str">
        <f>IF(AND(OR(C846="TC",C846="MT"),F851&lt;&gt;""),IF(AND(F851="Compartido",G851&gt;=1),1,IF(G851&gt;=1,2,0)),"")</f>
        <v/>
      </c>
    </row>
    <row r="852" spans="1:9" x14ac:dyDescent="0.2">
      <c r="A852" s="8"/>
      <c r="B852" s="8"/>
      <c r="C852" s="8"/>
      <c r="D852" s="9"/>
      <c r="E852" s="10"/>
      <c r="F852" s="9"/>
      <c r="G852" s="8"/>
      <c r="H852" s="11" t="str">
        <f>IF(AND(OR(C846="TC",C846="MT"),F852&lt;&gt;""),IF(OR(F852="Normal",F852="Compartido"),G852*1,IF(F852="dirigido",G852*0.5,IF(F852="laboratorio",G852*0.5,0))),"")</f>
        <v/>
      </c>
      <c r="I852" s="11" t="str">
        <f>IF(AND(OR(C846="TC",C846="MT"),F852&lt;&gt;""),IF(AND(F852="Compartido",G852&gt;=1),1,IF(G852&gt;=1,2,0)),"")</f>
        <v/>
      </c>
    </row>
    <row r="853" spans="1:9" x14ac:dyDescent="0.2">
      <c r="A853" s="8"/>
      <c r="B853" s="8"/>
      <c r="C853" s="8"/>
      <c r="D853" s="9"/>
      <c r="E853" s="10"/>
      <c r="F853" s="9"/>
      <c r="G853" s="8"/>
      <c r="H853" s="11" t="str">
        <f>IF(AND(OR(C846="TC",C846="MT"),F853&lt;&gt;""),IF(OR(F853="Normal",F853="Compartido"),G853*1,IF(F853="dirigido",G853*0.5,IF(F853="laboratorio",G853*0.5,0))),"")</f>
        <v/>
      </c>
      <c r="I853" s="11" t="str">
        <f>IF(AND(OR(C846="TC",C846="MT"),F853&lt;&gt;""),IF(AND(F853="Compartido",G853&gt;=1),1,IF(G853&gt;=1,2,0)),"")</f>
        <v/>
      </c>
    </row>
    <row r="854" spans="1:9" x14ac:dyDescent="0.2">
      <c r="A854" s="8"/>
      <c r="B854" s="8"/>
      <c r="C854" s="8"/>
      <c r="D854" s="9"/>
      <c r="E854" s="10"/>
      <c r="F854" s="9"/>
      <c r="G854" s="8"/>
      <c r="H854" s="11" t="str">
        <f>IF(AND(OR(C846="TC",C846="MT"),F854&lt;&gt;""),IF(OR(F854="Normal",F854="Compartido"),G854*1,IF(F854="dirigido",G854*0.5,IF(F854="laboratorio",G854*0.5,0))),"")</f>
        <v/>
      </c>
      <c r="I854" s="11" t="str">
        <f>IF(AND(OR(C846="TC",C846="MT"),F854&lt;&gt;""),IF(AND(F854="Compartido",G854&gt;=1),1,IF(G854&gt;=1,2,0)),"")</f>
        <v/>
      </c>
    </row>
    <row r="855" spans="1:9" x14ac:dyDescent="0.2">
      <c r="A855" s="8"/>
      <c r="B855" s="8"/>
      <c r="C855" s="8"/>
      <c r="D855" s="9"/>
      <c r="E855" s="10"/>
      <c r="F855" s="9"/>
      <c r="G855" s="8"/>
      <c r="H855" s="11" t="str">
        <f>IF(AND(OR(C846="TC",C846="MT"),F855&lt;&gt;""),IF(OR(F855="Normal",F855="Compartido"),G855*1,IF(F855="dirigido",G855*0.5,IF(F855="laboratorio",G855*0.5,0))),"")</f>
        <v/>
      </c>
      <c r="I855" s="11" t="str">
        <f>IF(AND(OR(C846="TC",C846="MT"),F855&lt;&gt;""),IF(AND(F855="Compartido",G855&gt;=1),1,IF(G855&gt;=1,2,0)),"")</f>
        <v/>
      </c>
    </row>
    <row r="856" spans="1:9" x14ac:dyDescent="0.2">
      <c r="A856" s="8"/>
      <c r="B856" s="8"/>
      <c r="C856" s="8"/>
      <c r="D856" s="9"/>
      <c r="E856" s="10"/>
      <c r="F856" s="9"/>
      <c r="G856" s="8"/>
      <c r="H856" s="11" t="str">
        <f>IF(AND(OR(C846="TC",C846="MT"),F856&lt;&gt;""),IF(OR(F856="Normal",F856="Compartido"),G856*1,IF(F856="dirigido",G856*0.5,IF(F856="laboratorio",G856*0.5,0))),"")</f>
        <v/>
      </c>
      <c r="I856" s="11" t="str">
        <f>IF(AND(OR(C846="TC",C846="MT"),F856&lt;&gt;""),IF(AND(F856="Compartido",G856&gt;=1),1,IF(G856&gt;=1,2,0)),"")</f>
        <v/>
      </c>
    </row>
    <row r="857" spans="1:9" x14ac:dyDescent="0.2">
      <c r="A857" s="8"/>
      <c r="B857" s="8"/>
      <c r="C857" s="8"/>
      <c r="D857" s="9"/>
      <c r="E857" s="10"/>
      <c r="F857" s="9"/>
      <c r="G857" s="8"/>
      <c r="H857" s="11" t="str">
        <f>IF(AND(OR(C846="TC",C846="MT"),F857&lt;&gt;""),IF(OR(F857="Normal",F857="Compartido"),G857*1,IF(F857="dirigido",G857*0.5,IF(F857="laboratorio",G857*0.5,0))),"")</f>
        <v/>
      </c>
      <c r="I857" s="11" t="str">
        <f>IF(AND(OR(C846="TC",C846="MT"),F857&lt;&gt;""),IF(AND(F857="Compartido",G857&gt;=1),1,IF(G857&gt;=1,2,0)),"")</f>
        <v/>
      </c>
    </row>
    <row r="858" spans="1:9" x14ac:dyDescent="0.2">
      <c r="A858" s="8"/>
      <c r="B858" s="8"/>
      <c r="C858" s="8"/>
      <c r="D858" s="9"/>
      <c r="E858" s="10"/>
      <c r="F858" s="9"/>
      <c r="G858" s="19"/>
      <c r="H858" s="11" t="str">
        <f>IF(AND(OR(C846="TC",C846="MT"),F858&lt;&gt;""),IF(OR(F858="Normal",F858="Compartido"),G858*1,IF(F858="dirigido",G858*0.5,IF(F858="laboratorio",G858*0.5,0))),"")</f>
        <v/>
      </c>
      <c r="I858" s="11" t="str">
        <f>IF(AND(OR(C846="TC",C846="MT"),F858&lt;&gt;""),IF(AND(F858="Compartido",G858&gt;=1),1,IF(G858&gt;=1,2,0)),"")</f>
        <v/>
      </c>
    </row>
    <row r="859" spans="1:9" x14ac:dyDescent="0.2">
      <c r="A859" s="62" t="s">
        <v>14</v>
      </c>
      <c r="B859" s="62"/>
      <c r="C859" s="62"/>
      <c r="D859" s="62"/>
      <c r="E859" s="62"/>
      <c r="F859" s="63"/>
      <c r="G859" s="20">
        <f>SUM(G849:G858)</f>
        <v>0</v>
      </c>
      <c r="H859" s="20">
        <f>SUM(H849:H858)</f>
        <v>0</v>
      </c>
      <c r="I859" s="20">
        <f>SUM(I849:I858)</f>
        <v>0</v>
      </c>
    </row>
    <row r="860" spans="1:9" x14ac:dyDescent="0.2">
      <c r="A860" s="64" t="s">
        <v>15</v>
      </c>
      <c r="B860" s="64"/>
      <c r="C860" s="64"/>
      <c r="D860" s="64"/>
      <c r="E860" s="64"/>
      <c r="F860" s="65"/>
      <c r="G860" s="21">
        <f>G859*E846</f>
        <v>0</v>
      </c>
      <c r="H860" s="21">
        <f>H859*E846</f>
        <v>0</v>
      </c>
      <c r="I860" s="21">
        <f>I859*E846</f>
        <v>0</v>
      </c>
    </row>
    <row r="861" spans="1:9" x14ac:dyDescent="0.2">
      <c r="A861" s="50" t="str">
        <f>"OTRAS ACTIVIDADES "&amp;A846&amp;" "&amp;B846</f>
        <v xml:space="preserve">OTRAS ACTIVIDADES  </v>
      </c>
      <c r="B861" s="50"/>
      <c r="C861" s="50"/>
      <c r="D861" s="50"/>
      <c r="E861" s="50"/>
      <c r="F861" s="50"/>
      <c r="G861" s="51"/>
      <c r="H861" s="51"/>
      <c r="I861" s="51"/>
    </row>
    <row r="862" spans="1:9" x14ac:dyDescent="0.2">
      <c r="A862" s="15" t="s">
        <v>19</v>
      </c>
      <c r="B862" s="53" t="s">
        <v>20</v>
      </c>
      <c r="C862" s="54"/>
      <c r="D862" s="55"/>
      <c r="E862" s="23" t="s">
        <v>21</v>
      </c>
      <c r="F862" s="56" t="s">
        <v>31</v>
      </c>
      <c r="G862" s="57"/>
      <c r="H862" s="53" t="s">
        <v>32</v>
      </c>
      <c r="I862" s="55"/>
    </row>
    <row r="863" spans="1:9" x14ac:dyDescent="0.2">
      <c r="A863" s="18"/>
      <c r="B863" s="34"/>
      <c r="C863" s="35"/>
      <c r="D863" s="36"/>
      <c r="E863" s="24"/>
      <c r="F863" s="37">
        <f>E863*E846</f>
        <v>0</v>
      </c>
      <c r="G863" s="37"/>
      <c r="H863" s="38">
        <f>IF(OR(C846="TC",C846="MT"),E863*0.4,IF(OR(C846="TCO",C846="MTO"),E863*0.6,0))</f>
        <v>0</v>
      </c>
      <c r="I863" s="39"/>
    </row>
    <row r="864" spans="1:9" x14ac:dyDescent="0.2">
      <c r="A864" s="18"/>
      <c r="B864" s="34"/>
      <c r="C864" s="35"/>
      <c r="D864" s="36"/>
      <c r="E864" s="24"/>
      <c r="F864" s="37">
        <f>E864*E846</f>
        <v>0</v>
      </c>
      <c r="G864" s="37"/>
      <c r="H864" s="38">
        <f>IF(C846="TC",E864*0.4,IF(C846="TCO",E864*0.6,0))</f>
        <v>0</v>
      </c>
      <c r="I864" s="39"/>
    </row>
    <row r="865" spans="1:9" x14ac:dyDescent="0.2">
      <c r="A865" s="18"/>
      <c r="B865" s="34"/>
      <c r="C865" s="35"/>
      <c r="D865" s="36"/>
      <c r="E865" s="24"/>
      <c r="F865" s="37">
        <f>E865*E846</f>
        <v>0</v>
      </c>
      <c r="G865" s="37"/>
      <c r="H865" s="38">
        <f>IF(C846="TC",E865*0.4,IF(C846="TCO",E865*0.6,0))</f>
        <v>0</v>
      </c>
      <c r="I865" s="39"/>
    </row>
    <row r="866" spans="1:9" x14ac:dyDescent="0.2">
      <c r="A866" s="18"/>
      <c r="B866" s="34"/>
      <c r="C866" s="35"/>
      <c r="D866" s="36"/>
      <c r="E866" s="24"/>
      <c r="F866" s="37">
        <f>E866*E846</f>
        <v>0</v>
      </c>
      <c r="G866" s="37"/>
      <c r="H866" s="38">
        <f>IF(C846="TC",E866*0.4,IF(C846="TCO",E866*0.6,0))</f>
        <v>0</v>
      </c>
      <c r="I866" s="39"/>
    </row>
    <row r="867" spans="1:9" x14ac:dyDescent="0.2">
      <c r="A867" s="18"/>
      <c r="B867" s="34"/>
      <c r="C867" s="35"/>
      <c r="D867" s="36"/>
      <c r="E867" s="24"/>
      <c r="F867" s="37">
        <f>E867*E846</f>
        <v>0</v>
      </c>
      <c r="G867" s="37"/>
      <c r="H867" s="38">
        <f>IF(C846="TC",E867*0.4,IF(C846="TCO",E867*0.6,0))</f>
        <v>0</v>
      </c>
      <c r="I867" s="39"/>
    </row>
    <row r="868" spans="1:9" x14ac:dyDescent="0.2">
      <c r="A868" s="43" t="s">
        <v>34</v>
      </c>
      <c r="B868" s="44"/>
      <c r="C868" s="44"/>
      <c r="D868" s="45"/>
      <c r="E868" s="25">
        <f>SUM(E863:E867)</f>
        <v>0</v>
      </c>
      <c r="F868" s="46">
        <f>SUM(F863:G867)</f>
        <v>0</v>
      </c>
      <c r="G868" s="47"/>
      <c r="H868" s="48">
        <f>SUM(H863:I867)</f>
        <v>0</v>
      </c>
      <c r="I868" s="48"/>
    </row>
    <row r="869" spans="1:9" x14ac:dyDescent="0.2">
      <c r="A869" s="49" t="s">
        <v>41</v>
      </c>
      <c r="B869" s="49"/>
      <c r="C869" s="49"/>
      <c r="D869" s="49"/>
      <c r="E869" s="49"/>
      <c r="F869" s="49"/>
      <c r="G869" s="28">
        <f>IF(AND(C846="TC",I869&gt;=8),I869,IF(AND(C846="TC",I869&lt;8),8,IF(I869&gt;=0,I869,0)))</f>
        <v>0</v>
      </c>
      <c r="H869" s="26"/>
      <c r="I869" s="27">
        <f>IF(C846="TC",16-H868,IF(C846="MT",8-H868,IF(C846="TCO",24-H868,IF(C846="MTO",12-H868,0))))</f>
        <v>0</v>
      </c>
    </row>
    <row r="870" spans="1:9" x14ac:dyDescent="0.2">
      <c r="A870" s="1" t="s">
        <v>38</v>
      </c>
      <c r="B870" s="1"/>
      <c r="C870" s="1"/>
      <c r="D870" s="1"/>
      <c r="E870" s="1"/>
      <c r="F870" s="1"/>
      <c r="G870" s="1"/>
      <c r="H870" s="1"/>
      <c r="I870" s="1"/>
    </row>
    <row r="872" spans="1:9" x14ac:dyDescent="0.2">
      <c r="A872" s="52" t="s">
        <v>0</v>
      </c>
      <c r="B872" s="52"/>
      <c r="C872" s="52"/>
      <c r="D872" s="52"/>
      <c r="E872" s="52"/>
      <c r="F872" s="4"/>
      <c r="G872" s="40" t="str">
        <f>IF(OR(C874="TCO",C874="MTO",C874="HC"),"DATOS VINCULACION","NO DILIGENCIAR")</f>
        <v>NO DILIGENCIAR</v>
      </c>
      <c r="H872" s="41"/>
      <c r="I872" s="42"/>
    </row>
    <row r="873" spans="1:9" x14ac:dyDescent="0.2">
      <c r="A873" s="16" t="s">
        <v>1</v>
      </c>
      <c r="B873" s="16" t="s">
        <v>2</v>
      </c>
      <c r="C873" s="16" t="s">
        <v>3</v>
      </c>
      <c r="D873" s="16" t="s">
        <v>4</v>
      </c>
      <c r="E873" s="16" t="s">
        <v>18</v>
      </c>
      <c r="F873" s="4"/>
      <c r="G873" s="40" t="s">
        <v>33</v>
      </c>
      <c r="H873" s="41"/>
      <c r="I873" s="42"/>
    </row>
    <row r="874" spans="1:9" x14ac:dyDescent="0.2">
      <c r="A874" s="12"/>
      <c r="B874" s="12"/>
      <c r="C874" s="12"/>
      <c r="D874" s="13">
        <f>IF(OR(C874="TC",C874="MT"),G888+H888+I888+F896,G888+(H896*E874))</f>
        <v>0</v>
      </c>
      <c r="E874" s="13"/>
      <c r="F874" s="3"/>
      <c r="G874" s="58"/>
      <c r="H874" s="59"/>
      <c r="I874" s="60"/>
    </row>
    <row r="875" spans="1:9" x14ac:dyDescent="0.2">
      <c r="A875" s="61" t="s">
        <v>5</v>
      </c>
      <c r="B875" s="61"/>
      <c r="C875" s="61"/>
      <c r="D875" s="61"/>
      <c r="E875" s="61"/>
      <c r="F875" s="61"/>
      <c r="G875" s="61"/>
      <c r="H875" s="61"/>
      <c r="I875" s="61"/>
    </row>
    <row r="876" spans="1:9" ht="38.25" x14ac:dyDescent="0.2">
      <c r="A876" s="5" t="s">
        <v>6</v>
      </c>
      <c r="B876" s="5" t="s">
        <v>7</v>
      </c>
      <c r="C876" s="5" t="s">
        <v>8</v>
      </c>
      <c r="D876" s="6" t="s">
        <v>9</v>
      </c>
      <c r="E876" s="6" t="s">
        <v>30</v>
      </c>
      <c r="F876" s="7" t="s">
        <v>10</v>
      </c>
      <c r="G876" s="7" t="s">
        <v>11</v>
      </c>
      <c r="H876" s="7" t="s">
        <v>12</v>
      </c>
      <c r="I876" s="7" t="s">
        <v>13</v>
      </c>
    </row>
    <row r="877" spans="1:9" x14ac:dyDescent="0.2">
      <c r="A877" s="8"/>
      <c r="B877" s="8"/>
      <c r="C877" s="8"/>
      <c r="D877" s="9"/>
      <c r="E877" s="10"/>
      <c r="F877" s="9"/>
      <c r="G877" s="8"/>
      <c r="H877" s="11" t="str">
        <f>IF(AND(OR(C874="TC",C874="MT"),F877&lt;&gt;""),IF(OR(F877="Normal",F877="Compartido"),G877*1,IF(F877="dirigido",G877*0.5,IF(F877="laboratorio",G877*0.5,0))),"")</f>
        <v/>
      </c>
      <c r="I877" s="11" t="str">
        <f>IF(AND(OR(C874="TC",C874="MT"),F877&lt;&gt;""),IF(AND(F877="Compartido",G877&gt;=1),1,IF(G877&gt;=1,2,0)),"")</f>
        <v/>
      </c>
    </row>
    <row r="878" spans="1:9" x14ac:dyDescent="0.2">
      <c r="A878" s="8"/>
      <c r="B878" s="8"/>
      <c r="C878" s="8"/>
      <c r="D878" s="9"/>
      <c r="E878" s="10"/>
      <c r="F878" s="9"/>
      <c r="G878" s="8"/>
      <c r="H878" s="11" t="str">
        <f>IF(AND(OR(C874="TC",C874="MT"),F878&lt;&gt;""),IF(OR(F878="Normal",F878="Compartido"),G878*1,IF(F878="dirigido",G878*0.5,IF(F878="laboratorio",G878*0.5,0))),"")</f>
        <v/>
      </c>
      <c r="I878" s="11" t="str">
        <f>IF(AND(OR(C874="TC",C874="MT"),F878&lt;&gt;""),IF(AND(F878="Compartido",G878&gt;=1),1,IF(G878&gt;=1,2,0)),"")</f>
        <v/>
      </c>
    </row>
    <row r="879" spans="1:9" x14ac:dyDescent="0.2">
      <c r="A879" s="8"/>
      <c r="B879" s="8"/>
      <c r="C879" s="8"/>
      <c r="D879" s="9"/>
      <c r="E879" s="10"/>
      <c r="F879" s="9"/>
      <c r="G879" s="8"/>
      <c r="H879" s="11" t="str">
        <f>IF(AND(OR(C874="TC",C874="MT"),F879&lt;&gt;""),IF(OR(F879="Normal",F879="Compartido"),G879*1,IF(F879="dirigido",G879*0.5,IF(F879="laboratorio",G879*0.5,0))),"")</f>
        <v/>
      </c>
      <c r="I879" s="11" t="str">
        <f>IF(AND(OR(C874="TC",C874="MT"),F879&lt;&gt;""),IF(AND(F879="Compartido",G879&gt;=1),1,IF(G879&gt;=1,2,0)),"")</f>
        <v/>
      </c>
    </row>
    <row r="880" spans="1:9" x14ac:dyDescent="0.2">
      <c r="A880" s="8"/>
      <c r="B880" s="8"/>
      <c r="C880" s="8"/>
      <c r="D880" s="9"/>
      <c r="E880" s="10"/>
      <c r="F880" s="9"/>
      <c r="G880" s="8"/>
      <c r="H880" s="11" t="str">
        <f>IF(AND(OR(C874="TC",C874="MT"),F880&lt;&gt;""),IF(OR(F880="Normal",F880="Compartido"),G880*1,IF(F880="dirigido",G880*0.5,IF(F880="laboratorio",G880*0.5,0))),"")</f>
        <v/>
      </c>
      <c r="I880" s="11" t="str">
        <f>IF(AND(OR(C874="TC",C874="MT"),F880&lt;&gt;""),IF(AND(F880="Compartido",G880&gt;=1),1,IF(G880&gt;=1,2,0)),"")</f>
        <v/>
      </c>
    </row>
    <row r="881" spans="1:9" x14ac:dyDescent="0.2">
      <c r="A881" s="8"/>
      <c r="B881" s="8"/>
      <c r="C881" s="8"/>
      <c r="D881" s="9"/>
      <c r="E881" s="10"/>
      <c r="F881" s="9"/>
      <c r="G881" s="8"/>
      <c r="H881" s="11" t="str">
        <f>IF(AND(OR(C874="TC",C874="MT"),F881&lt;&gt;""),IF(OR(F881="Normal",F881="Compartido"),G881*1,IF(F881="dirigido",G881*0.5,IF(F881="laboratorio",G881*0.5,0))),"")</f>
        <v/>
      </c>
      <c r="I881" s="11" t="str">
        <f>IF(AND(OR(C874="TC",C874="MT"),F881&lt;&gt;""),IF(AND(F881="Compartido",G881&gt;=1),1,IF(G881&gt;=1,2,0)),"")</f>
        <v/>
      </c>
    </row>
    <row r="882" spans="1:9" x14ac:dyDescent="0.2">
      <c r="A882" s="8"/>
      <c r="B882" s="8"/>
      <c r="C882" s="8"/>
      <c r="D882" s="9"/>
      <c r="E882" s="10"/>
      <c r="F882" s="9"/>
      <c r="G882" s="8"/>
      <c r="H882" s="11" t="str">
        <f>IF(AND(OR(C874="TC",C874="MT"),F882&lt;&gt;""),IF(OR(F882="Normal",F882="Compartido"),G882*1,IF(F882="dirigido",G882*0.5,IF(F882="laboratorio",G882*0.5,0))),"")</f>
        <v/>
      </c>
      <c r="I882" s="11" t="str">
        <f>IF(AND(OR(C874="TC",C874="MT"),F882&lt;&gt;""),IF(AND(F882="Compartido",G882&gt;=1),1,IF(G882&gt;=1,2,0)),"")</f>
        <v/>
      </c>
    </row>
    <row r="883" spans="1:9" x14ac:dyDescent="0.2">
      <c r="A883" s="8"/>
      <c r="B883" s="8"/>
      <c r="C883" s="8"/>
      <c r="D883" s="9"/>
      <c r="E883" s="10"/>
      <c r="F883" s="9"/>
      <c r="G883" s="8"/>
      <c r="H883" s="11" t="str">
        <f>IF(AND(OR(C874="TC",C874="MT"),F883&lt;&gt;""),IF(OR(F883="Normal",F883="Compartido"),G883*1,IF(F883="dirigido",G883*0.5,IF(F883="laboratorio",G883*0.5,0))),"")</f>
        <v/>
      </c>
      <c r="I883" s="11" t="str">
        <f>IF(AND(OR(C874="TC",C874="MT"),F883&lt;&gt;""),IF(AND(F883="Compartido",G883&gt;=1),1,IF(G883&gt;=1,2,0)),"")</f>
        <v/>
      </c>
    </row>
    <row r="884" spans="1:9" x14ac:dyDescent="0.2">
      <c r="A884" s="8"/>
      <c r="B884" s="8"/>
      <c r="C884" s="8"/>
      <c r="D884" s="9"/>
      <c r="E884" s="10"/>
      <c r="F884" s="9"/>
      <c r="G884" s="8"/>
      <c r="H884" s="11" t="str">
        <f>IF(AND(OR(C874="TC",C874="MT"),F884&lt;&gt;""),IF(OR(F884="Normal",F884="Compartido"),G884*1,IF(F884="dirigido",G884*0.5,IF(F884="laboratorio",G884*0.5,0))),"")</f>
        <v/>
      </c>
      <c r="I884" s="11" t="str">
        <f>IF(AND(OR(C874="TC",C874="MT"),F884&lt;&gt;""),IF(AND(F884="Compartido",G884&gt;=1),1,IF(G884&gt;=1,2,0)),"")</f>
        <v/>
      </c>
    </row>
    <row r="885" spans="1:9" x14ac:dyDescent="0.2">
      <c r="A885" s="8"/>
      <c r="B885" s="8"/>
      <c r="C885" s="8"/>
      <c r="D885" s="9"/>
      <c r="E885" s="10"/>
      <c r="F885" s="9"/>
      <c r="G885" s="8"/>
      <c r="H885" s="11" t="str">
        <f>IF(AND(OR(C874="TC",C874="MT"),F885&lt;&gt;""),IF(OR(F885="Normal",F885="Compartido"),G885*1,IF(F885="dirigido",G885*0.5,IF(F885="laboratorio",G885*0.5,0))),"")</f>
        <v/>
      </c>
      <c r="I885" s="11" t="str">
        <f>IF(AND(OR(C874="TC",C874="MT"),F885&lt;&gt;""),IF(AND(F885="Compartido",G885&gt;=1),1,IF(G885&gt;=1,2,0)),"")</f>
        <v/>
      </c>
    </row>
    <row r="886" spans="1:9" x14ac:dyDescent="0.2">
      <c r="A886" s="8"/>
      <c r="B886" s="8"/>
      <c r="C886" s="8"/>
      <c r="D886" s="9"/>
      <c r="E886" s="10"/>
      <c r="F886" s="9"/>
      <c r="G886" s="19"/>
      <c r="H886" s="11" t="str">
        <f>IF(AND(OR(C874="TC",C874="MT"),F886&lt;&gt;""),IF(OR(F886="Normal",F886="Compartido"),G886*1,IF(F886="dirigido",G886*0.5,IF(F886="laboratorio",G886*0.5,0))),"")</f>
        <v/>
      </c>
      <c r="I886" s="11" t="str">
        <f>IF(AND(OR(C874="TC",C874="MT"),F886&lt;&gt;""),IF(AND(F886="Compartido",G886&gt;=1),1,IF(G886&gt;=1,2,0)),"")</f>
        <v/>
      </c>
    </row>
    <row r="887" spans="1:9" x14ac:dyDescent="0.2">
      <c r="A887" s="62" t="s">
        <v>14</v>
      </c>
      <c r="B887" s="62"/>
      <c r="C887" s="62"/>
      <c r="D887" s="62"/>
      <c r="E887" s="62"/>
      <c r="F887" s="63"/>
      <c r="G887" s="20">
        <f>SUM(G877:G886)</f>
        <v>0</v>
      </c>
      <c r="H887" s="20">
        <f>SUM(H877:H886)</f>
        <v>0</v>
      </c>
      <c r="I887" s="20">
        <f>SUM(I877:I886)</f>
        <v>0</v>
      </c>
    </row>
    <row r="888" spans="1:9" x14ac:dyDescent="0.2">
      <c r="A888" s="64" t="s">
        <v>15</v>
      </c>
      <c r="B888" s="64"/>
      <c r="C888" s="64"/>
      <c r="D888" s="64"/>
      <c r="E888" s="64"/>
      <c r="F888" s="65"/>
      <c r="G888" s="21">
        <f>G887*E874</f>
        <v>0</v>
      </c>
      <c r="H888" s="21">
        <f>H887*E874</f>
        <v>0</v>
      </c>
      <c r="I888" s="21">
        <f>I887*E874</f>
        <v>0</v>
      </c>
    </row>
    <row r="889" spans="1:9" x14ac:dyDescent="0.2">
      <c r="A889" s="50" t="str">
        <f>"OTRAS ACTIVIDADES "&amp;A874&amp;" "&amp;B874</f>
        <v xml:space="preserve">OTRAS ACTIVIDADES  </v>
      </c>
      <c r="B889" s="50"/>
      <c r="C889" s="50"/>
      <c r="D889" s="50"/>
      <c r="E889" s="50"/>
      <c r="F889" s="50"/>
      <c r="G889" s="51"/>
      <c r="H889" s="51"/>
      <c r="I889" s="51"/>
    </row>
    <row r="890" spans="1:9" x14ac:dyDescent="0.2">
      <c r="A890" s="15" t="s">
        <v>19</v>
      </c>
      <c r="B890" s="53" t="s">
        <v>20</v>
      </c>
      <c r="C890" s="54"/>
      <c r="D890" s="55"/>
      <c r="E890" s="23" t="s">
        <v>21</v>
      </c>
      <c r="F890" s="56" t="s">
        <v>31</v>
      </c>
      <c r="G890" s="57"/>
      <c r="H890" s="53" t="s">
        <v>32</v>
      </c>
      <c r="I890" s="55"/>
    </row>
    <row r="891" spans="1:9" x14ac:dyDescent="0.2">
      <c r="A891" s="18"/>
      <c r="B891" s="34"/>
      <c r="C891" s="35"/>
      <c r="D891" s="36"/>
      <c r="E891" s="24"/>
      <c r="F891" s="37">
        <f>E891*E874</f>
        <v>0</v>
      </c>
      <c r="G891" s="37"/>
      <c r="H891" s="38">
        <f>IF(OR(C874="TC",C874="MT"),E891*0.4,IF(OR(C874="TCO",C874="MTO"),E891*0.6,0))</f>
        <v>0</v>
      </c>
      <c r="I891" s="39"/>
    </row>
    <row r="892" spans="1:9" x14ac:dyDescent="0.2">
      <c r="A892" s="18"/>
      <c r="B892" s="34"/>
      <c r="C892" s="35"/>
      <c r="D892" s="36"/>
      <c r="E892" s="24"/>
      <c r="F892" s="37">
        <f>E892*E874</f>
        <v>0</v>
      </c>
      <c r="G892" s="37"/>
      <c r="H892" s="38">
        <f>IF(C874="TC",E892*0.4,IF(C874="TCO",E892*0.6,0))</f>
        <v>0</v>
      </c>
      <c r="I892" s="39"/>
    </row>
    <row r="893" spans="1:9" x14ac:dyDescent="0.2">
      <c r="A893" s="18"/>
      <c r="B893" s="34"/>
      <c r="C893" s="35"/>
      <c r="D893" s="36"/>
      <c r="E893" s="24"/>
      <c r="F893" s="37">
        <f>E893*E874</f>
        <v>0</v>
      </c>
      <c r="G893" s="37"/>
      <c r="H893" s="38">
        <f>IF(C874="TC",E893*0.4,IF(C874="TCO",E893*0.6,0))</f>
        <v>0</v>
      </c>
      <c r="I893" s="39"/>
    </row>
    <row r="894" spans="1:9" x14ac:dyDescent="0.2">
      <c r="A894" s="18"/>
      <c r="B894" s="34"/>
      <c r="C894" s="35"/>
      <c r="D894" s="36"/>
      <c r="E894" s="24"/>
      <c r="F894" s="37">
        <f>E894*E874</f>
        <v>0</v>
      </c>
      <c r="G894" s="37"/>
      <c r="H894" s="38">
        <f>IF(C874="TC",E894*0.4,IF(C874="TCO",E894*0.6,0))</f>
        <v>0</v>
      </c>
      <c r="I894" s="39"/>
    </row>
    <row r="895" spans="1:9" x14ac:dyDescent="0.2">
      <c r="A895" s="18"/>
      <c r="B895" s="34"/>
      <c r="C895" s="35"/>
      <c r="D895" s="36"/>
      <c r="E895" s="24"/>
      <c r="F895" s="37">
        <f>E895*E874</f>
        <v>0</v>
      </c>
      <c r="G895" s="37"/>
      <c r="H895" s="38">
        <f>IF(C874="TC",E895*0.4,IF(C874="TCO",E895*0.6,0))</f>
        <v>0</v>
      </c>
      <c r="I895" s="39"/>
    </row>
    <row r="896" spans="1:9" x14ac:dyDescent="0.2">
      <c r="A896" s="43" t="s">
        <v>34</v>
      </c>
      <c r="B896" s="44"/>
      <c r="C896" s="44"/>
      <c r="D896" s="45"/>
      <c r="E896" s="25">
        <f>SUM(E891:E895)</f>
        <v>0</v>
      </c>
      <c r="F896" s="46">
        <f>SUM(F891:G895)</f>
        <v>0</v>
      </c>
      <c r="G896" s="47"/>
      <c r="H896" s="48">
        <f>SUM(H891:I895)</f>
        <v>0</v>
      </c>
      <c r="I896" s="48"/>
    </row>
    <row r="897" spans="1:9" x14ac:dyDescent="0.2">
      <c r="A897" s="49" t="s">
        <v>41</v>
      </c>
      <c r="B897" s="49"/>
      <c r="C897" s="49"/>
      <c r="D897" s="49"/>
      <c r="E897" s="49"/>
      <c r="F897" s="49"/>
      <c r="G897" s="28">
        <f>IF(AND(C874="TC",I897&gt;=8),I897,IF(AND(C874="TC",I897&lt;8),8,IF(I897&gt;=0,I897,0)))</f>
        <v>0</v>
      </c>
      <c r="H897" s="26"/>
      <c r="I897" s="27">
        <f>IF(C874="TC",16-H896,IF(C874="MT",8-H896,IF(C874="TCO",24-H896,IF(C874="MTO",12-H896,0))))</f>
        <v>0</v>
      </c>
    </row>
    <row r="898" spans="1:9" x14ac:dyDescent="0.2">
      <c r="A898" s="1" t="s">
        <v>38</v>
      </c>
      <c r="B898" s="1"/>
      <c r="C898" s="1"/>
      <c r="D898" s="1"/>
      <c r="E898" s="1"/>
      <c r="F898" s="1"/>
      <c r="G898" s="1"/>
      <c r="H898" s="1"/>
      <c r="I898" s="1"/>
    </row>
    <row r="900" spans="1:9" x14ac:dyDescent="0.2">
      <c r="A900" s="52" t="s">
        <v>0</v>
      </c>
      <c r="B900" s="52"/>
      <c r="C900" s="52"/>
      <c r="D900" s="52"/>
      <c r="E900" s="52"/>
      <c r="F900" s="4"/>
      <c r="G900" s="40" t="str">
        <f>IF(OR(C902="TCO",C902="MTO",C902="HC"),"DATOS VINCULACION","NO DILIGENCIAR")</f>
        <v>NO DILIGENCIAR</v>
      </c>
      <c r="H900" s="41"/>
      <c r="I900" s="42"/>
    </row>
    <row r="901" spans="1:9" x14ac:dyDescent="0.2">
      <c r="A901" s="16" t="s">
        <v>1</v>
      </c>
      <c r="B901" s="16" t="s">
        <v>2</v>
      </c>
      <c r="C901" s="16" t="s">
        <v>3</v>
      </c>
      <c r="D901" s="16" t="s">
        <v>4</v>
      </c>
      <c r="E901" s="16" t="s">
        <v>18</v>
      </c>
      <c r="F901" s="4"/>
      <c r="G901" s="40" t="s">
        <v>33</v>
      </c>
      <c r="H901" s="41"/>
      <c r="I901" s="42"/>
    </row>
    <row r="902" spans="1:9" x14ac:dyDescent="0.2">
      <c r="A902" s="12"/>
      <c r="B902" s="12"/>
      <c r="C902" s="12"/>
      <c r="D902" s="13">
        <f>IF(OR(C902="TC",C902="MT"),G916+H916+I916+F924,G916+(H924*E902))</f>
        <v>0</v>
      </c>
      <c r="E902" s="13"/>
      <c r="F902" s="3"/>
      <c r="G902" s="58"/>
      <c r="H902" s="59"/>
      <c r="I902" s="60"/>
    </row>
    <row r="903" spans="1:9" x14ac:dyDescent="0.2">
      <c r="A903" s="61" t="s">
        <v>5</v>
      </c>
      <c r="B903" s="61"/>
      <c r="C903" s="61"/>
      <c r="D903" s="61"/>
      <c r="E903" s="61"/>
      <c r="F903" s="61"/>
      <c r="G903" s="61"/>
      <c r="H903" s="61"/>
      <c r="I903" s="61"/>
    </row>
    <row r="904" spans="1:9" ht="38.25" x14ac:dyDescent="0.2">
      <c r="A904" s="5" t="s">
        <v>6</v>
      </c>
      <c r="B904" s="5" t="s">
        <v>7</v>
      </c>
      <c r="C904" s="5" t="s">
        <v>8</v>
      </c>
      <c r="D904" s="6" t="s">
        <v>9</v>
      </c>
      <c r="E904" s="6" t="s">
        <v>30</v>
      </c>
      <c r="F904" s="7" t="s">
        <v>10</v>
      </c>
      <c r="G904" s="7" t="s">
        <v>11</v>
      </c>
      <c r="H904" s="7" t="s">
        <v>12</v>
      </c>
      <c r="I904" s="7" t="s">
        <v>13</v>
      </c>
    </row>
    <row r="905" spans="1:9" x14ac:dyDescent="0.2">
      <c r="A905" s="8"/>
      <c r="B905" s="8"/>
      <c r="C905" s="8"/>
      <c r="D905" s="9"/>
      <c r="E905" s="10"/>
      <c r="F905" s="9"/>
      <c r="G905" s="8"/>
      <c r="H905" s="11" t="str">
        <f>IF(AND(OR(C902="TC",C902="MT"),F905&lt;&gt;""),IF(OR(F905="Normal",F905="Compartido"),G905*1,IF(F905="dirigido",G905*0.5,IF(F905="laboratorio",G905*0.5,0))),"")</f>
        <v/>
      </c>
      <c r="I905" s="11" t="str">
        <f>IF(AND(OR(C902="TC",C902="MT"),F905&lt;&gt;""),IF(AND(F905="Compartido",G905&gt;=1),1,IF(G905&gt;=1,2,0)),"")</f>
        <v/>
      </c>
    </row>
    <row r="906" spans="1:9" x14ac:dyDescent="0.2">
      <c r="A906" s="8"/>
      <c r="B906" s="8"/>
      <c r="C906" s="8"/>
      <c r="D906" s="9"/>
      <c r="E906" s="10"/>
      <c r="F906" s="9"/>
      <c r="G906" s="8"/>
      <c r="H906" s="11" t="str">
        <f>IF(AND(OR(C902="TC",C902="MT"),F906&lt;&gt;""),IF(OR(F906="Normal",F906="Compartido"),G906*1,IF(F906="dirigido",G906*0.5,IF(F906="laboratorio",G906*0.5,0))),"")</f>
        <v/>
      </c>
      <c r="I906" s="11" t="str">
        <f>IF(AND(OR(C902="TC",C902="MT"),F906&lt;&gt;""),IF(AND(F906="Compartido",G906&gt;=1),1,IF(G906&gt;=1,2,0)),"")</f>
        <v/>
      </c>
    </row>
    <row r="907" spans="1:9" x14ac:dyDescent="0.2">
      <c r="A907" s="8"/>
      <c r="B907" s="8"/>
      <c r="C907" s="8"/>
      <c r="D907" s="9"/>
      <c r="E907" s="10"/>
      <c r="F907" s="9"/>
      <c r="G907" s="8"/>
      <c r="H907" s="11" t="str">
        <f>IF(AND(OR(C902="TC",C902="MT"),F907&lt;&gt;""),IF(OR(F907="Normal",F907="Compartido"),G907*1,IF(F907="dirigido",G907*0.5,IF(F907="laboratorio",G907*0.5,0))),"")</f>
        <v/>
      </c>
      <c r="I907" s="11" t="str">
        <f>IF(AND(OR(C902="TC",C902="MT"),F907&lt;&gt;""),IF(AND(F907="Compartido",G907&gt;=1),1,IF(G907&gt;=1,2,0)),"")</f>
        <v/>
      </c>
    </row>
    <row r="908" spans="1:9" x14ac:dyDescent="0.2">
      <c r="A908" s="8"/>
      <c r="B908" s="8"/>
      <c r="C908" s="8"/>
      <c r="D908" s="9"/>
      <c r="E908" s="10"/>
      <c r="F908" s="9"/>
      <c r="G908" s="8"/>
      <c r="H908" s="11" t="str">
        <f>IF(AND(OR(C902="TC",C902="MT"),F908&lt;&gt;""),IF(OR(F908="Normal",F908="Compartido"),G908*1,IF(F908="dirigido",G908*0.5,IF(F908="laboratorio",G908*0.5,0))),"")</f>
        <v/>
      </c>
      <c r="I908" s="11" t="str">
        <f>IF(AND(OR(C902="TC",C902="MT"),F908&lt;&gt;""),IF(AND(F908="Compartido",G908&gt;=1),1,IF(G908&gt;=1,2,0)),"")</f>
        <v/>
      </c>
    </row>
    <row r="909" spans="1:9" x14ac:dyDescent="0.2">
      <c r="A909" s="8"/>
      <c r="B909" s="8"/>
      <c r="C909" s="8"/>
      <c r="D909" s="9"/>
      <c r="E909" s="10"/>
      <c r="F909" s="9"/>
      <c r="G909" s="8"/>
      <c r="H909" s="11" t="str">
        <f>IF(AND(OR(C902="TC",C902="MT"),F909&lt;&gt;""),IF(OR(F909="Normal",F909="Compartido"),G909*1,IF(F909="dirigido",G909*0.5,IF(F909="laboratorio",G909*0.5,0))),"")</f>
        <v/>
      </c>
      <c r="I909" s="11" t="str">
        <f>IF(AND(OR(C902="TC",C902="MT"),F909&lt;&gt;""),IF(AND(F909="Compartido",G909&gt;=1),1,IF(G909&gt;=1,2,0)),"")</f>
        <v/>
      </c>
    </row>
    <row r="910" spans="1:9" x14ac:dyDescent="0.2">
      <c r="A910" s="8"/>
      <c r="B910" s="8"/>
      <c r="C910" s="8"/>
      <c r="D910" s="9"/>
      <c r="E910" s="10"/>
      <c r="F910" s="9"/>
      <c r="G910" s="8"/>
      <c r="H910" s="11" t="str">
        <f>IF(AND(OR(C902="TC",C902="MT"),F910&lt;&gt;""),IF(OR(F910="Normal",F910="Compartido"),G910*1,IF(F910="dirigido",G910*0.5,IF(F910="laboratorio",G910*0.5,0))),"")</f>
        <v/>
      </c>
      <c r="I910" s="11" t="str">
        <f>IF(AND(OR(C902="TC",C902="MT"),F910&lt;&gt;""),IF(AND(F910="Compartido",G910&gt;=1),1,IF(G910&gt;=1,2,0)),"")</f>
        <v/>
      </c>
    </row>
    <row r="911" spans="1:9" x14ac:dyDescent="0.2">
      <c r="A911" s="8"/>
      <c r="B911" s="8"/>
      <c r="C911" s="8"/>
      <c r="D911" s="9"/>
      <c r="E911" s="10"/>
      <c r="F911" s="9"/>
      <c r="G911" s="8"/>
      <c r="H911" s="11" t="str">
        <f>IF(AND(OR(C902="TC",C902="MT"),F911&lt;&gt;""),IF(OR(F911="Normal",F911="Compartido"),G911*1,IF(F911="dirigido",G911*0.5,IF(F911="laboratorio",G911*0.5,0))),"")</f>
        <v/>
      </c>
      <c r="I911" s="11" t="str">
        <f>IF(AND(OR(C902="TC",C902="MT"),F911&lt;&gt;""),IF(AND(F911="Compartido",G911&gt;=1),1,IF(G911&gt;=1,2,0)),"")</f>
        <v/>
      </c>
    </row>
    <row r="912" spans="1:9" x14ac:dyDescent="0.2">
      <c r="A912" s="8"/>
      <c r="B912" s="8"/>
      <c r="C912" s="8"/>
      <c r="D912" s="9"/>
      <c r="E912" s="10"/>
      <c r="F912" s="9"/>
      <c r="G912" s="8"/>
      <c r="H912" s="11" t="str">
        <f>IF(AND(OR(C902="TC",C902="MT"),F912&lt;&gt;""),IF(OR(F912="Normal",F912="Compartido"),G912*1,IF(F912="dirigido",G912*0.5,IF(F912="laboratorio",G912*0.5,0))),"")</f>
        <v/>
      </c>
      <c r="I912" s="11" t="str">
        <f>IF(AND(OR(C902="TC",C902="MT"),F912&lt;&gt;""),IF(AND(F912="Compartido",G912&gt;=1),1,IF(G912&gt;=1,2,0)),"")</f>
        <v/>
      </c>
    </row>
    <row r="913" spans="1:9" x14ac:dyDescent="0.2">
      <c r="A913" s="8"/>
      <c r="B913" s="8"/>
      <c r="C913" s="8"/>
      <c r="D913" s="9"/>
      <c r="E913" s="10"/>
      <c r="F913" s="9"/>
      <c r="G913" s="8"/>
      <c r="H913" s="11" t="str">
        <f>IF(AND(OR(C902="TC",C902="MT"),F913&lt;&gt;""),IF(OR(F913="Normal",F913="Compartido"),G913*1,IF(F913="dirigido",G913*0.5,IF(F913="laboratorio",G913*0.5,0))),"")</f>
        <v/>
      </c>
      <c r="I913" s="11" t="str">
        <f>IF(AND(OR(C902="TC",C902="MT"),F913&lt;&gt;""),IF(AND(F913="Compartido",G913&gt;=1),1,IF(G913&gt;=1,2,0)),"")</f>
        <v/>
      </c>
    </row>
    <row r="914" spans="1:9" x14ac:dyDescent="0.2">
      <c r="A914" s="8"/>
      <c r="B914" s="8"/>
      <c r="C914" s="8"/>
      <c r="D914" s="9"/>
      <c r="E914" s="10"/>
      <c r="F914" s="9"/>
      <c r="G914" s="19"/>
      <c r="H914" s="11" t="str">
        <f>IF(AND(OR(C902="TC",C902="MT"),F914&lt;&gt;""),IF(OR(F914="Normal",F914="Compartido"),G914*1,IF(F914="dirigido",G914*0.5,IF(F914="laboratorio",G914*0.5,0))),"")</f>
        <v/>
      </c>
      <c r="I914" s="11" t="str">
        <f>IF(AND(OR(C902="TC",C902="MT"),F914&lt;&gt;""),IF(AND(F914="Compartido",G914&gt;=1),1,IF(G914&gt;=1,2,0)),"")</f>
        <v/>
      </c>
    </row>
    <row r="915" spans="1:9" x14ac:dyDescent="0.2">
      <c r="A915" s="62" t="s">
        <v>14</v>
      </c>
      <c r="B915" s="62"/>
      <c r="C915" s="62"/>
      <c r="D915" s="62"/>
      <c r="E915" s="62"/>
      <c r="F915" s="63"/>
      <c r="G915" s="20">
        <f>SUM(G905:G914)</f>
        <v>0</v>
      </c>
      <c r="H915" s="20">
        <f>SUM(H905:H914)</f>
        <v>0</v>
      </c>
      <c r="I915" s="20">
        <f>SUM(I905:I914)</f>
        <v>0</v>
      </c>
    </row>
    <row r="916" spans="1:9" x14ac:dyDescent="0.2">
      <c r="A916" s="64" t="s">
        <v>15</v>
      </c>
      <c r="B916" s="64"/>
      <c r="C916" s="64"/>
      <c r="D916" s="64"/>
      <c r="E916" s="64"/>
      <c r="F916" s="65"/>
      <c r="G916" s="21">
        <f>G915*E902</f>
        <v>0</v>
      </c>
      <c r="H916" s="21">
        <f>H915*E902</f>
        <v>0</v>
      </c>
      <c r="I916" s="21">
        <f>I915*E902</f>
        <v>0</v>
      </c>
    </row>
    <row r="917" spans="1:9" x14ac:dyDescent="0.2">
      <c r="A917" s="50" t="str">
        <f>"OTRAS ACTIVIDADES "&amp;A902&amp;" "&amp;B902</f>
        <v xml:space="preserve">OTRAS ACTIVIDADES  </v>
      </c>
      <c r="B917" s="50"/>
      <c r="C917" s="50"/>
      <c r="D917" s="50"/>
      <c r="E917" s="50"/>
      <c r="F917" s="50"/>
      <c r="G917" s="51"/>
      <c r="H917" s="51"/>
      <c r="I917" s="51"/>
    </row>
    <row r="918" spans="1:9" x14ac:dyDescent="0.2">
      <c r="A918" s="15" t="s">
        <v>19</v>
      </c>
      <c r="B918" s="53" t="s">
        <v>20</v>
      </c>
      <c r="C918" s="54"/>
      <c r="D918" s="55"/>
      <c r="E918" s="23" t="s">
        <v>21</v>
      </c>
      <c r="F918" s="56" t="s">
        <v>31</v>
      </c>
      <c r="G918" s="57"/>
      <c r="H918" s="53" t="s">
        <v>32</v>
      </c>
      <c r="I918" s="55"/>
    </row>
    <row r="919" spans="1:9" x14ac:dyDescent="0.2">
      <c r="A919" s="18"/>
      <c r="B919" s="34"/>
      <c r="C919" s="35"/>
      <c r="D919" s="36"/>
      <c r="E919" s="24"/>
      <c r="F919" s="37">
        <f>E919*E902</f>
        <v>0</v>
      </c>
      <c r="G919" s="37"/>
      <c r="H919" s="38">
        <f>IF(OR(C902="TC",C902="MT"),E919*0.4,IF(OR(C902="TCO",C902="MTO"),E919*0.6,0))</f>
        <v>0</v>
      </c>
      <c r="I919" s="39"/>
    </row>
    <row r="920" spans="1:9" x14ac:dyDescent="0.2">
      <c r="A920" s="18"/>
      <c r="B920" s="34"/>
      <c r="C920" s="35"/>
      <c r="D920" s="36"/>
      <c r="E920" s="24"/>
      <c r="F920" s="37">
        <f>E920*E902</f>
        <v>0</v>
      </c>
      <c r="G920" s="37"/>
      <c r="H920" s="38">
        <f>IF(C902="TC",E920*0.4,IF(C902="TCO",E920*0.6,0))</f>
        <v>0</v>
      </c>
      <c r="I920" s="39"/>
    </row>
    <row r="921" spans="1:9" x14ac:dyDescent="0.2">
      <c r="A921" s="18"/>
      <c r="B921" s="34"/>
      <c r="C921" s="35"/>
      <c r="D921" s="36"/>
      <c r="E921" s="24"/>
      <c r="F921" s="37">
        <f>E921*E902</f>
        <v>0</v>
      </c>
      <c r="G921" s="37"/>
      <c r="H921" s="38">
        <f>IF(C902="TC",E921*0.4,IF(C902="TCO",E921*0.6,0))</f>
        <v>0</v>
      </c>
      <c r="I921" s="39"/>
    </row>
    <row r="922" spans="1:9" x14ac:dyDescent="0.2">
      <c r="A922" s="18"/>
      <c r="B922" s="34"/>
      <c r="C922" s="35"/>
      <c r="D922" s="36"/>
      <c r="E922" s="24"/>
      <c r="F922" s="37">
        <f>E922*E902</f>
        <v>0</v>
      </c>
      <c r="G922" s="37"/>
      <c r="H922" s="38">
        <f>IF(C902="TC",E922*0.4,IF(C902="TCO",E922*0.6,0))</f>
        <v>0</v>
      </c>
      <c r="I922" s="39"/>
    </row>
    <row r="923" spans="1:9" x14ac:dyDescent="0.2">
      <c r="A923" s="18"/>
      <c r="B923" s="34"/>
      <c r="C923" s="35"/>
      <c r="D923" s="36"/>
      <c r="E923" s="24"/>
      <c r="F923" s="37">
        <f>E923*E902</f>
        <v>0</v>
      </c>
      <c r="G923" s="37"/>
      <c r="H923" s="38">
        <f>IF(C902="TC",E923*0.4,IF(C902="TCO",E923*0.6,0))</f>
        <v>0</v>
      </c>
      <c r="I923" s="39"/>
    </row>
    <row r="924" spans="1:9" x14ac:dyDescent="0.2">
      <c r="A924" s="43" t="s">
        <v>34</v>
      </c>
      <c r="B924" s="44"/>
      <c r="C924" s="44"/>
      <c r="D924" s="45"/>
      <c r="E924" s="25">
        <f>SUM(E919:E923)</f>
        <v>0</v>
      </c>
      <c r="F924" s="46">
        <f>SUM(F919:G923)</f>
        <v>0</v>
      </c>
      <c r="G924" s="47"/>
      <c r="H924" s="48">
        <f>SUM(H919:I923)</f>
        <v>0</v>
      </c>
      <c r="I924" s="48"/>
    </row>
    <row r="925" spans="1:9" x14ac:dyDescent="0.2">
      <c r="A925" s="49" t="s">
        <v>41</v>
      </c>
      <c r="B925" s="49"/>
      <c r="C925" s="49"/>
      <c r="D925" s="49"/>
      <c r="E925" s="49"/>
      <c r="F925" s="49"/>
      <c r="G925" s="28">
        <f>IF(AND(C902="TC",I925&gt;=8),I925,IF(AND(C902="TC",I925&lt;8),8,IF(I925&gt;=0,I925,0)))</f>
        <v>0</v>
      </c>
      <c r="H925" s="26"/>
      <c r="I925" s="27">
        <f>IF(C902="TC",16-H924,IF(C902="MT",8-H924,IF(C902="TCO",24-H924,IF(C902="MTO",12-H924,0))))</f>
        <v>0</v>
      </c>
    </row>
    <row r="926" spans="1:9" x14ac:dyDescent="0.2">
      <c r="A926" s="1" t="s">
        <v>38</v>
      </c>
      <c r="B926" s="1"/>
      <c r="C926" s="1"/>
      <c r="D926" s="1"/>
      <c r="E926" s="1"/>
      <c r="F926" s="1"/>
      <c r="G926" s="1"/>
      <c r="H926" s="1"/>
      <c r="I926" s="1"/>
    </row>
    <row r="928" spans="1:9" x14ac:dyDescent="0.2">
      <c r="A928" s="52" t="s">
        <v>0</v>
      </c>
      <c r="B928" s="52"/>
      <c r="C928" s="52"/>
      <c r="D928" s="52"/>
      <c r="E928" s="52"/>
      <c r="F928" s="4"/>
      <c r="G928" s="40" t="str">
        <f>IF(OR(C930="TCO",C930="MTO",C930="HC"),"DATOS VINCULACION","NO DILIGENCIAR")</f>
        <v>NO DILIGENCIAR</v>
      </c>
      <c r="H928" s="41"/>
      <c r="I928" s="42"/>
    </row>
    <row r="929" spans="1:9" x14ac:dyDescent="0.2">
      <c r="A929" s="16" t="s">
        <v>1</v>
      </c>
      <c r="B929" s="16" t="s">
        <v>2</v>
      </c>
      <c r="C929" s="16" t="s">
        <v>3</v>
      </c>
      <c r="D929" s="16" t="s">
        <v>4</v>
      </c>
      <c r="E929" s="16" t="s">
        <v>18</v>
      </c>
      <c r="F929" s="4"/>
      <c r="G929" s="40" t="s">
        <v>33</v>
      </c>
      <c r="H929" s="41"/>
      <c r="I929" s="42"/>
    </row>
    <row r="930" spans="1:9" x14ac:dyDescent="0.2">
      <c r="A930" s="12"/>
      <c r="B930" s="12"/>
      <c r="C930" s="12"/>
      <c r="D930" s="13">
        <f>IF(OR(C930="TC",C930="MT"),G944+H944+I944+F952,G944+(H952*E930))</f>
        <v>0</v>
      </c>
      <c r="E930" s="13"/>
      <c r="F930" s="3"/>
      <c r="G930" s="58"/>
      <c r="H930" s="59"/>
      <c r="I930" s="60"/>
    </row>
    <row r="931" spans="1:9" x14ac:dyDescent="0.2">
      <c r="A931" s="61" t="s">
        <v>5</v>
      </c>
      <c r="B931" s="61"/>
      <c r="C931" s="61"/>
      <c r="D931" s="61"/>
      <c r="E931" s="61"/>
      <c r="F931" s="61"/>
      <c r="G931" s="61"/>
      <c r="H931" s="61"/>
      <c r="I931" s="61"/>
    </row>
    <row r="932" spans="1:9" ht="38.25" x14ac:dyDescent="0.2">
      <c r="A932" s="5" t="s">
        <v>6</v>
      </c>
      <c r="B932" s="5" t="s">
        <v>7</v>
      </c>
      <c r="C932" s="5" t="s">
        <v>8</v>
      </c>
      <c r="D932" s="6" t="s">
        <v>9</v>
      </c>
      <c r="E932" s="6" t="s">
        <v>30</v>
      </c>
      <c r="F932" s="7" t="s">
        <v>10</v>
      </c>
      <c r="G932" s="7" t="s">
        <v>11</v>
      </c>
      <c r="H932" s="7" t="s">
        <v>12</v>
      </c>
      <c r="I932" s="7" t="s">
        <v>13</v>
      </c>
    </row>
    <row r="933" spans="1:9" x14ac:dyDescent="0.2">
      <c r="A933" s="8"/>
      <c r="B933" s="8"/>
      <c r="C933" s="8"/>
      <c r="D933" s="9"/>
      <c r="E933" s="10"/>
      <c r="F933" s="9"/>
      <c r="G933" s="8"/>
      <c r="H933" s="11" t="str">
        <f>IF(AND(OR(C930="TC",C930="MT"),F933&lt;&gt;""),IF(OR(F933="Normal",F933="Compartido"),G933*1,IF(F933="dirigido",G933*0.5,IF(F933="laboratorio",G933*0.5,0))),"")</f>
        <v/>
      </c>
      <c r="I933" s="11" t="str">
        <f>IF(AND(OR(C930="TC",C930="MT"),F933&lt;&gt;""),IF(AND(F933="Compartido",G933&gt;=1),1,IF(G933&gt;=1,2,0)),"")</f>
        <v/>
      </c>
    </row>
    <row r="934" spans="1:9" x14ac:dyDescent="0.2">
      <c r="A934" s="8"/>
      <c r="B934" s="8"/>
      <c r="C934" s="8"/>
      <c r="D934" s="9"/>
      <c r="E934" s="10"/>
      <c r="F934" s="9"/>
      <c r="G934" s="8"/>
      <c r="H934" s="11" t="str">
        <f>IF(AND(OR(C930="TC",C930="MT"),F934&lt;&gt;""),IF(OR(F934="Normal",F934="Compartido"),G934*1,IF(F934="dirigido",G934*0.5,IF(F934="laboratorio",G934*0.5,0))),"")</f>
        <v/>
      </c>
      <c r="I934" s="11" t="str">
        <f>IF(AND(OR(C930="TC",C930="MT"),F934&lt;&gt;""),IF(AND(F934="Compartido",G934&gt;=1),1,IF(G934&gt;=1,2,0)),"")</f>
        <v/>
      </c>
    </row>
    <row r="935" spans="1:9" x14ac:dyDescent="0.2">
      <c r="A935" s="8"/>
      <c r="B935" s="8"/>
      <c r="C935" s="8"/>
      <c r="D935" s="9"/>
      <c r="E935" s="10"/>
      <c r="F935" s="9"/>
      <c r="G935" s="8"/>
      <c r="H935" s="11" t="str">
        <f>IF(AND(OR(C930="TC",C930="MT"),F935&lt;&gt;""),IF(OR(F935="Normal",F935="Compartido"),G935*1,IF(F935="dirigido",G935*0.5,IF(F935="laboratorio",G935*0.5,0))),"")</f>
        <v/>
      </c>
      <c r="I935" s="11" t="str">
        <f>IF(AND(OR(C930="TC",C930="MT"),F935&lt;&gt;""),IF(AND(F935="Compartido",G935&gt;=1),1,IF(G935&gt;=1,2,0)),"")</f>
        <v/>
      </c>
    </row>
    <row r="936" spans="1:9" x14ac:dyDescent="0.2">
      <c r="A936" s="8"/>
      <c r="B936" s="8"/>
      <c r="C936" s="8"/>
      <c r="D936" s="9"/>
      <c r="E936" s="10"/>
      <c r="F936" s="9"/>
      <c r="G936" s="8"/>
      <c r="H936" s="11" t="str">
        <f>IF(AND(OR(C930="TC",C930="MT"),F936&lt;&gt;""),IF(OR(F936="Normal",F936="Compartido"),G936*1,IF(F936="dirigido",G936*0.5,IF(F936="laboratorio",G936*0.5,0))),"")</f>
        <v/>
      </c>
      <c r="I936" s="11" t="str">
        <f>IF(AND(OR(C930="TC",C930="MT"),F936&lt;&gt;""),IF(AND(F936="Compartido",G936&gt;=1),1,IF(G936&gt;=1,2,0)),"")</f>
        <v/>
      </c>
    </row>
    <row r="937" spans="1:9" x14ac:dyDescent="0.2">
      <c r="A937" s="8"/>
      <c r="B937" s="8"/>
      <c r="C937" s="8"/>
      <c r="D937" s="9"/>
      <c r="E937" s="10"/>
      <c r="F937" s="9"/>
      <c r="G937" s="8"/>
      <c r="H937" s="11" t="str">
        <f>IF(AND(OR(C930="TC",C930="MT"),F937&lt;&gt;""),IF(OR(F937="Normal",F937="Compartido"),G937*1,IF(F937="dirigido",G937*0.5,IF(F937="laboratorio",G937*0.5,0))),"")</f>
        <v/>
      </c>
      <c r="I937" s="11" t="str">
        <f>IF(AND(OR(C930="TC",C930="MT"),F937&lt;&gt;""),IF(AND(F937="Compartido",G937&gt;=1),1,IF(G937&gt;=1,2,0)),"")</f>
        <v/>
      </c>
    </row>
    <row r="938" spans="1:9" x14ac:dyDescent="0.2">
      <c r="A938" s="8"/>
      <c r="B938" s="8"/>
      <c r="C938" s="8"/>
      <c r="D938" s="9"/>
      <c r="E938" s="10"/>
      <c r="F938" s="9"/>
      <c r="G938" s="8"/>
      <c r="H938" s="11" t="str">
        <f>IF(AND(OR(C930="TC",C930="MT"),F938&lt;&gt;""),IF(OR(F938="Normal",F938="Compartido"),G938*1,IF(F938="dirigido",G938*0.5,IF(F938="laboratorio",G938*0.5,0))),"")</f>
        <v/>
      </c>
      <c r="I938" s="11" t="str">
        <f>IF(AND(OR(C930="TC",C930="MT"),F938&lt;&gt;""),IF(AND(F938="Compartido",G938&gt;=1),1,IF(G938&gt;=1,2,0)),"")</f>
        <v/>
      </c>
    </row>
    <row r="939" spans="1:9" x14ac:dyDescent="0.2">
      <c r="A939" s="8"/>
      <c r="B939" s="8"/>
      <c r="C939" s="8"/>
      <c r="D939" s="9"/>
      <c r="E939" s="10"/>
      <c r="F939" s="9"/>
      <c r="G939" s="8"/>
      <c r="H939" s="11" t="str">
        <f>IF(AND(OR(C930="TC",C930="MT"),F939&lt;&gt;""),IF(OR(F939="Normal",F939="Compartido"),G939*1,IF(F939="dirigido",G939*0.5,IF(F939="laboratorio",G939*0.5,0))),"")</f>
        <v/>
      </c>
      <c r="I939" s="11" t="str">
        <f>IF(AND(OR(C930="TC",C930="MT"),F939&lt;&gt;""),IF(AND(F939="Compartido",G939&gt;=1),1,IF(G939&gt;=1,2,0)),"")</f>
        <v/>
      </c>
    </row>
    <row r="940" spans="1:9" x14ac:dyDescent="0.2">
      <c r="A940" s="8"/>
      <c r="B940" s="8"/>
      <c r="C940" s="8"/>
      <c r="D940" s="9"/>
      <c r="E940" s="10"/>
      <c r="F940" s="9"/>
      <c r="G940" s="8"/>
      <c r="H940" s="11" t="str">
        <f>IF(AND(OR(C930="TC",C930="MT"),F940&lt;&gt;""),IF(OR(F940="Normal",F940="Compartido"),G940*1,IF(F940="dirigido",G940*0.5,IF(F940="laboratorio",G940*0.5,0))),"")</f>
        <v/>
      </c>
      <c r="I940" s="11" t="str">
        <f>IF(AND(OR(C930="TC",C930="MT"),F940&lt;&gt;""),IF(AND(F940="Compartido",G940&gt;=1),1,IF(G940&gt;=1,2,0)),"")</f>
        <v/>
      </c>
    </row>
    <row r="941" spans="1:9" x14ac:dyDescent="0.2">
      <c r="A941" s="8"/>
      <c r="B941" s="8"/>
      <c r="C941" s="8"/>
      <c r="D941" s="9"/>
      <c r="E941" s="10"/>
      <c r="F941" s="9"/>
      <c r="G941" s="8"/>
      <c r="H941" s="11" t="str">
        <f>IF(AND(OR(C930="TC",C930="MT"),F941&lt;&gt;""),IF(OR(F941="Normal",F941="Compartido"),G941*1,IF(F941="dirigido",G941*0.5,IF(F941="laboratorio",G941*0.5,0))),"")</f>
        <v/>
      </c>
      <c r="I941" s="11" t="str">
        <f>IF(AND(OR(C930="TC",C930="MT"),F941&lt;&gt;""),IF(AND(F941="Compartido",G941&gt;=1),1,IF(G941&gt;=1,2,0)),"")</f>
        <v/>
      </c>
    </row>
    <row r="942" spans="1:9" x14ac:dyDescent="0.2">
      <c r="A942" s="8"/>
      <c r="B942" s="8"/>
      <c r="C942" s="8"/>
      <c r="D942" s="9"/>
      <c r="E942" s="10"/>
      <c r="F942" s="9"/>
      <c r="G942" s="19"/>
      <c r="H942" s="11" t="str">
        <f>IF(AND(OR(C930="TC",C930="MT"),F942&lt;&gt;""),IF(OR(F942="Normal",F942="Compartido"),G942*1,IF(F942="dirigido",G942*0.5,IF(F942="laboratorio",G942*0.5,0))),"")</f>
        <v/>
      </c>
      <c r="I942" s="11" t="str">
        <f>IF(AND(OR(C930="TC",C930="MT"),F942&lt;&gt;""),IF(AND(F942="Compartido",G942&gt;=1),1,IF(G942&gt;=1,2,0)),"")</f>
        <v/>
      </c>
    </row>
    <row r="943" spans="1:9" x14ac:dyDescent="0.2">
      <c r="A943" s="62" t="s">
        <v>14</v>
      </c>
      <c r="B943" s="62"/>
      <c r="C943" s="62"/>
      <c r="D943" s="62"/>
      <c r="E943" s="62"/>
      <c r="F943" s="63"/>
      <c r="G943" s="20">
        <f>SUM(G933:G942)</f>
        <v>0</v>
      </c>
      <c r="H943" s="20">
        <f>SUM(H933:H942)</f>
        <v>0</v>
      </c>
      <c r="I943" s="20">
        <f>SUM(I933:I942)</f>
        <v>0</v>
      </c>
    </row>
    <row r="944" spans="1:9" x14ac:dyDescent="0.2">
      <c r="A944" s="64" t="s">
        <v>15</v>
      </c>
      <c r="B944" s="64"/>
      <c r="C944" s="64"/>
      <c r="D944" s="64"/>
      <c r="E944" s="64"/>
      <c r="F944" s="65"/>
      <c r="G944" s="21">
        <f>G943*E930</f>
        <v>0</v>
      </c>
      <c r="H944" s="21">
        <f>H943*E930</f>
        <v>0</v>
      </c>
      <c r="I944" s="21">
        <f>I943*E930</f>
        <v>0</v>
      </c>
    </row>
    <row r="945" spans="1:9" x14ac:dyDescent="0.2">
      <c r="A945" s="50" t="str">
        <f>"OTRAS ACTIVIDADES "&amp;A930&amp;" "&amp;B930</f>
        <v xml:space="preserve">OTRAS ACTIVIDADES  </v>
      </c>
      <c r="B945" s="50"/>
      <c r="C945" s="50"/>
      <c r="D945" s="50"/>
      <c r="E945" s="50"/>
      <c r="F945" s="50"/>
      <c r="G945" s="51"/>
      <c r="H945" s="51"/>
      <c r="I945" s="51"/>
    </row>
    <row r="946" spans="1:9" x14ac:dyDescent="0.2">
      <c r="A946" s="15" t="s">
        <v>19</v>
      </c>
      <c r="B946" s="53" t="s">
        <v>20</v>
      </c>
      <c r="C946" s="54"/>
      <c r="D946" s="55"/>
      <c r="E946" s="23" t="s">
        <v>21</v>
      </c>
      <c r="F946" s="56" t="s">
        <v>31</v>
      </c>
      <c r="G946" s="57"/>
      <c r="H946" s="53" t="s">
        <v>32</v>
      </c>
      <c r="I946" s="55"/>
    </row>
    <row r="947" spans="1:9" x14ac:dyDescent="0.2">
      <c r="A947" s="18"/>
      <c r="B947" s="34"/>
      <c r="C947" s="35"/>
      <c r="D947" s="36"/>
      <c r="E947" s="24"/>
      <c r="F947" s="37">
        <f>E947*E930</f>
        <v>0</v>
      </c>
      <c r="G947" s="37"/>
      <c r="H947" s="38">
        <f>IF(OR(C930="TC",C930="MT"),E947*0.4,IF(OR(C930="TCO",C930="MTO"),E947*0.6,0))</f>
        <v>0</v>
      </c>
      <c r="I947" s="39"/>
    </row>
    <row r="948" spans="1:9" x14ac:dyDescent="0.2">
      <c r="A948" s="18"/>
      <c r="B948" s="34"/>
      <c r="C948" s="35"/>
      <c r="D948" s="36"/>
      <c r="E948" s="24"/>
      <c r="F948" s="37">
        <f>E948*E930</f>
        <v>0</v>
      </c>
      <c r="G948" s="37"/>
      <c r="H948" s="38">
        <f>IF(C930="TC",E948*0.4,IF(C930="TCO",E948*0.6,0))</f>
        <v>0</v>
      </c>
      <c r="I948" s="39"/>
    </row>
    <row r="949" spans="1:9" x14ac:dyDescent="0.2">
      <c r="A949" s="18"/>
      <c r="B949" s="34"/>
      <c r="C949" s="35"/>
      <c r="D949" s="36"/>
      <c r="E949" s="24"/>
      <c r="F949" s="37">
        <f>E949*E930</f>
        <v>0</v>
      </c>
      <c r="G949" s="37"/>
      <c r="H949" s="38">
        <f>IF(C930="TC",E949*0.4,IF(C930="TCO",E949*0.6,0))</f>
        <v>0</v>
      </c>
      <c r="I949" s="39"/>
    </row>
    <row r="950" spans="1:9" x14ac:dyDescent="0.2">
      <c r="A950" s="18"/>
      <c r="B950" s="34"/>
      <c r="C950" s="35"/>
      <c r="D950" s="36"/>
      <c r="E950" s="24"/>
      <c r="F950" s="37">
        <f>E950*E930</f>
        <v>0</v>
      </c>
      <c r="G950" s="37"/>
      <c r="H950" s="38">
        <f>IF(C930="TC",E950*0.4,IF(C930="TCO",E950*0.6,0))</f>
        <v>0</v>
      </c>
      <c r="I950" s="39"/>
    </row>
    <row r="951" spans="1:9" x14ac:dyDescent="0.2">
      <c r="A951" s="18"/>
      <c r="B951" s="34"/>
      <c r="C951" s="35"/>
      <c r="D951" s="36"/>
      <c r="E951" s="24"/>
      <c r="F951" s="37">
        <f>E951*E930</f>
        <v>0</v>
      </c>
      <c r="G951" s="37"/>
      <c r="H951" s="38">
        <f>IF(C930="TC",E951*0.4,IF(C930="TCO",E951*0.6,0))</f>
        <v>0</v>
      </c>
      <c r="I951" s="39"/>
    </row>
    <row r="952" spans="1:9" x14ac:dyDescent="0.2">
      <c r="A952" s="43" t="s">
        <v>34</v>
      </c>
      <c r="B952" s="44"/>
      <c r="C952" s="44"/>
      <c r="D952" s="45"/>
      <c r="E952" s="25">
        <f>SUM(E947:E951)</f>
        <v>0</v>
      </c>
      <c r="F952" s="46">
        <f>SUM(F947:G951)</f>
        <v>0</v>
      </c>
      <c r="G952" s="47"/>
      <c r="H952" s="48">
        <f>SUM(H947:I951)</f>
        <v>0</v>
      </c>
      <c r="I952" s="48"/>
    </row>
    <row r="953" spans="1:9" x14ac:dyDescent="0.2">
      <c r="A953" s="49" t="s">
        <v>41</v>
      </c>
      <c r="B953" s="49"/>
      <c r="C953" s="49"/>
      <c r="D953" s="49"/>
      <c r="E953" s="49"/>
      <c r="F953" s="49"/>
      <c r="G953" s="28">
        <f>IF(AND(C930="TC",I953&gt;=8),I953,IF(AND(C930="TC",I953&lt;8),8,IF(I953&gt;=0,I953,0)))</f>
        <v>0</v>
      </c>
      <c r="H953" s="26"/>
      <c r="I953" s="27">
        <f>IF(C930="TC",16-H952,IF(C930="MT",8-H952,IF(C930="TCO",24-H952,IF(C930="MTO",12-H952,0))))</f>
        <v>0</v>
      </c>
    </row>
    <row r="954" spans="1:9" x14ac:dyDescent="0.2">
      <c r="A954" s="1" t="s">
        <v>38</v>
      </c>
      <c r="B954" s="1"/>
      <c r="C954" s="1"/>
      <c r="D954" s="1"/>
      <c r="E954" s="1"/>
      <c r="F954" s="1"/>
      <c r="G954" s="1"/>
      <c r="H954" s="1"/>
      <c r="I954" s="1"/>
    </row>
    <row r="956" spans="1:9" x14ac:dyDescent="0.2">
      <c r="A956" s="52" t="s">
        <v>0</v>
      </c>
      <c r="B956" s="52"/>
      <c r="C956" s="52"/>
      <c r="D956" s="52"/>
      <c r="E956" s="52"/>
      <c r="F956" s="4"/>
      <c r="G956" s="40" t="str">
        <f>IF(OR(C958="TCO",C958="MTO",C958="HC"),"DATOS VINCULACION","NO DILIGENCIAR")</f>
        <v>NO DILIGENCIAR</v>
      </c>
      <c r="H956" s="41"/>
      <c r="I956" s="42"/>
    </row>
    <row r="957" spans="1:9" x14ac:dyDescent="0.2">
      <c r="A957" s="16" t="s">
        <v>1</v>
      </c>
      <c r="B957" s="16" t="s">
        <v>2</v>
      </c>
      <c r="C957" s="16" t="s">
        <v>3</v>
      </c>
      <c r="D957" s="16" t="s">
        <v>4</v>
      </c>
      <c r="E957" s="16" t="s">
        <v>18</v>
      </c>
      <c r="F957" s="4"/>
      <c r="G957" s="40" t="s">
        <v>33</v>
      </c>
      <c r="H957" s="41"/>
      <c r="I957" s="42"/>
    </row>
    <row r="958" spans="1:9" x14ac:dyDescent="0.2">
      <c r="A958" s="12"/>
      <c r="B958" s="12"/>
      <c r="C958" s="12"/>
      <c r="D958" s="13">
        <f>IF(OR(C958="TC",C958="MT"),G972+H972+I972+F980,G972+(H980*E958))</f>
        <v>0</v>
      </c>
      <c r="E958" s="13"/>
      <c r="F958" s="3"/>
      <c r="G958" s="58"/>
      <c r="H958" s="59"/>
      <c r="I958" s="60"/>
    </row>
    <row r="959" spans="1:9" x14ac:dyDescent="0.2">
      <c r="A959" s="61" t="s">
        <v>5</v>
      </c>
      <c r="B959" s="61"/>
      <c r="C959" s="61"/>
      <c r="D959" s="61"/>
      <c r="E959" s="61"/>
      <c r="F959" s="61"/>
      <c r="G959" s="61"/>
      <c r="H959" s="61"/>
      <c r="I959" s="61"/>
    </row>
    <row r="960" spans="1:9" ht="38.25" x14ac:dyDescent="0.2">
      <c r="A960" s="5" t="s">
        <v>6</v>
      </c>
      <c r="B960" s="5" t="s">
        <v>7</v>
      </c>
      <c r="C960" s="5" t="s">
        <v>8</v>
      </c>
      <c r="D960" s="6" t="s">
        <v>9</v>
      </c>
      <c r="E960" s="6" t="s">
        <v>30</v>
      </c>
      <c r="F960" s="7" t="s">
        <v>10</v>
      </c>
      <c r="G960" s="7" t="s">
        <v>11</v>
      </c>
      <c r="H960" s="7" t="s">
        <v>12</v>
      </c>
      <c r="I960" s="7" t="s">
        <v>13</v>
      </c>
    </row>
    <row r="961" spans="1:9" x14ac:dyDescent="0.2">
      <c r="A961" s="8"/>
      <c r="B961" s="8"/>
      <c r="C961" s="8"/>
      <c r="D961" s="9"/>
      <c r="E961" s="10"/>
      <c r="F961" s="9"/>
      <c r="G961" s="8"/>
      <c r="H961" s="11" t="str">
        <f>IF(AND(OR(C958="TC",C958="MT"),F961&lt;&gt;""),IF(OR(F961="Normal",F961="Compartido"),G961*1,IF(F961="dirigido",G961*0.5,IF(F961="laboratorio",G961*0.5,0))),"")</f>
        <v/>
      </c>
      <c r="I961" s="11" t="str">
        <f>IF(AND(OR(C958="TC",C958="MT"),F961&lt;&gt;""),IF(AND(F961="Compartido",G961&gt;=1),1,IF(G961&gt;=1,2,0)),"")</f>
        <v/>
      </c>
    </row>
    <row r="962" spans="1:9" x14ac:dyDescent="0.2">
      <c r="A962" s="8"/>
      <c r="B962" s="8"/>
      <c r="C962" s="8"/>
      <c r="D962" s="9"/>
      <c r="E962" s="10"/>
      <c r="F962" s="9"/>
      <c r="G962" s="8"/>
      <c r="H962" s="11" t="str">
        <f>IF(AND(OR(C958="TC",C958="MT"),F962&lt;&gt;""),IF(OR(F962="Normal",F962="Compartido"),G962*1,IF(F962="dirigido",G962*0.5,IF(F962="laboratorio",G962*0.5,0))),"")</f>
        <v/>
      </c>
      <c r="I962" s="11" t="str">
        <f>IF(AND(OR(C958="TC",C958="MT"),F962&lt;&gt;""),IF(AND(F962="Compartido",G962&gt;=1),1,IF(G962&gt;=1,2,0)),"")</f>
        <v/>
      </c>
    </row>
    <row r="963" spans="1:9" x14ac:dyDescent="0.2">
      <c r="A963" s="8"/>
      <c r="B963" s="8"/>
      <c r="C963" s="8"/>
      <c r="D963" s="9"/>
      <c r="E963" s="10"/>
      <c r="F963" s="9"/>
      <c r="G963" s="8"/>
      <c r="H963" s="11" t="str">
        <f>IF(AND(OR(C958="TC",C958="MT"),F963&lt;&gt;""),IF(OR(F963="Normal",F963="Compartido"),G963*1,IF(F963="dirigido",G963*0.5,IF(F963="laboratorio",G963*0.5,0))),"")</f>
        <v/>
      </c>
      <c r="I963" s="11" t="str">
        <f>IF(AND(OR(C958="TC",C958="MT"),F963&lt;&gt;""),IF(AND(F963="Compartido",G963&gt;=1),1,IF(G963&gt;=1,2,0)),"")</f>
        <v/>
      </c>
    </row>
    <row r="964" spans="1:9" x14ac:dyDescent="0.2">
      <c r="A964" s="8"/>
      <c r="B964" s="8"/>
      <c r="C964" s="8"/>
      <c r="D964" s="9"/>
      <c r="E964" s="10"/>
      <c r="F964" s="9"/>
      <c r="G964" s="8"/>
      <c r="H964" s="11" t="str">
        <f>IF(AND(OR(C958="TC",C958="MT"),F964&lt;&gt;""),IF(OR(F964="Normal",F964="Compartido"),G964*1,IF(F964="dirigido",G964*0.5,IF(F964="laboratorio",G964*0.5,0))),"")</f>
        <v/>
      </c>
      <c r="I964" s="11" t="str">
        <f>IF(AND(OR(C958="TC",C958="MT"),F964&lt;&gt;""),IF(AND(F964="Compartido",G964&gt;=1),1,IF(G964&gt;=1,2,0)),"")</f>
        <v/>
      </c>
    </row>
    <row r="965" spans="1:9" x14ac:dyDescent="0.2">
      <c r="A965" s="8"/>
      <c r="B965" s="8"/>
      <c r="C965" s="8"/>
      <c r="D965" s="9"/>
      <c r="E965" s="10"/>
      <c r="F965" s="9"/>
      <c r="G965" s="8"/>
      <c r="H965" s="11" t="str">
        <f>IF(AND(OR(C958="TC",C958="MT"),F965&lt;&gt;""),IF(OR(F965="Normal",F965="Compartido"),G965*1,IF(F965="dirigido",G965*0.5,IF(F965="laboratorio",G965*0.5,0))),"")</f>
        <v/>
      </c>
      <c r="I965" s="11" t="str">
        <f>IF(AND(OR(C958="TC",C958="MT"),F965&lt;&gt;""),IF(AND(F965="Compartido",G965&gt;=1),1,IF(G965&gt;=1,2,0)),"")</f>
        <v/>
      </c>
    </row>
    <row r="966" spans="1:9" x14ac:dyDescent="0.2">
      <c r="A966" s="8"/>
      <c r="B966" s="8"/>
      <c r="C966" s="8"/>
      <c r="D966" s="9"/>
      <c r="E966" s="10"/>
      <c r="F966" s="9"/>
      <c r="G966" s="8"/>
      <c r="H966" s="11" t="str">
        <f>IF(AND(OR(C958="TC",C958="MT"),F966&lt;&gt;""),IF(OR(F966="Normal",F966="Compartido"),G966*1,IF(F966="dirigido",G966*0.5,IF(F966="laboratorio",G966*0.5,0))),"")</f>
        <v/>
      </c>
      <c r="I966" s="11" t="str">
        <f>IF(AND(OR(C958="TC",C958="MT"),F966&lt;&gt;""),IF(AND(F966="Compartido",G966&gt;=1),1,IF(G966&gt;=1,2,0)),"")</f>
        <v/>
      </c>
    </row>
    <row r="967" spans="1:9" x14ac:dyDescent="0.2">
      <c r="A967" s="8"/>
      <c r="B967" s="8"/>
      <c r="C967" s="8"/>
      <c r="D967" s="9"/>
      <c r="E967" s="10"/>
      <c r="F967" s="9"/>
      <c r="G967" s="8"/>
      <c r="H967" s="11" t="str">
        <f>IF(AND(OR(C958="TC",C958="MT"),F967&lt;&gt;""),IF(OR(F967="Normal",F967="Compartido"),G967*1,IF(F967="dirigido",G967*0.5,IF(F967="laboratorio",G967*0.5,0))),"")</f>
        <v/>
      </c>
      <c r="I967" s="11" t="str">
        <f>IF(AND(OR(C958="TC",C958="MT"),F967&lt;&gt;""),IF(AND(F967="Compartido",G967&gt;=1),1,IF(G967&gt;=1,2,0)),"")</f>
        <v/>
      </c>
    </row>
    <row r="968" spans="1:9" x14ac:dyDescent="0.2">
      <c r="A968" s="8"/>
      <c r="B968" s="8"/>
      <c r="C968" s="8"/>
      <c r="D968" s="9"/>
      <c r="E968" s="10"/>
      <c r="F968" s="9"/>
      <c r="G968" s="8"/>
      <c r="H968" s="11" t="str">
        <f>IF(AND(OR(C958="TC",C958="MT"),F968&lt;&gt;""),IF(OR(F968="Normal",F968="Compartido"),G968*1,IF(F968="dirigido",G968*0.5,IF(F968="laboratorio",G968*0.5,0))),"")</f>
        <v/>
      </c>
      <c r="I968" s="11" t="str">
        <f>IF(AND(OR(C958="TC",C958="MT"),F968&lt;&gt;""),IF(AND(F968="Compartido",G968&gt;=1),1,IF(G968&gt;=1,2,0)),"")</f>
        <v/>
      </c>
    </row>
    <row r="969" spans="1:9" x14ac:dyDescent="0.2">
      <c r="A969" s="8"/>
      <c r="B969" s="8"/>
      <c r="C969" s="8"/>
      <c r="D969" s="9"/>
      <c r="E969" s="10"/>
      <c r="F969" s="9"/>
      <c r="G969" s="8"/>
      <c r="H969" s="11" t="str">
        <f>IF(AND(OR(C958="TC",C958="MT"),F969&lt;&gt;""),IF(OR(F969="Normal",F969="Compartido"),G969*1,IF(F969="dirigido",G969*0.5,IF(F969="laboratorio",G969*0.5,0))),"")</f>
        <v/>
      </c>
      <c r="I969" s="11" t="str">
        <f>IF(AND(OR(C958="TC",C958="MT"),F969&lt;&gt;""),IF(AND(F969="Compartido",G969&gt;=1),1,IF(G969&gt;=1,2,0)),"")</f>
        <v/>
      </c>
    </row>
    <row r="970" spans="1:9" x14ac:dyDescent="0.2">
      <c r="A970" s="8"/>
      <c r="B970" s="8"/>
      <c r="C970" s="8"/>
      <c r="D970" s="9"/>
      <c r="E970" s="10"/>
      <c r="F970" s="9"/>
      <c r="G970" s="19"/>
      <c r="H970" s="11" t="str">
        <f>IF(AND(OR(C958="TC",C958="MT"),F970&lt;&gt;""),IF(OR(F970="Normal",F970="Compartido"),G970*1,IF(F970="dirigido",G970*0.5,IF(F970="laboratorio",G970*0.5,0))),"")</f>
        <v/>
      </c>
      <c r="I970" s="11" t="str">
        <f>IF(AND(OR(C958="TC",C958="MT"),F970&lt;&gt;""),IF(AND(F970="Compartido",G970&gt;=1),1,IF(G970&gt;=1,2,0)),"")</f>
        <v/>
      </c>
    </row>
    <row r="971" spans="1:9" x14ac:dyDescent="0.2">
      <c r="A971" s="62" t="s">
        <v>14</v>
      </c>
      <c r="B971" s="62"/>
      <c r="C971" s="62"/>
      <c r="D971" s="62"/>
      <c r="E971" s="62"/>
      <c r="F971" s="63"/>
      <c r="G971" s="20">
        <f>SUM(G961:G970)</f>
        <v>0</v>
      </c>
      <c r="H971" s="20">
        <f>SUM(H961:H970)</f>
        <v>0</v>
      </c>
      <c r="I971" s="20">
        <f>SUM(I961:I970)</f>
        <v>0</v>
      </c>
    </row>
    <row r="972" spans="1:9" x14ac:dyDescent="0.2">
      <c r="A972" s="64" t="s">
        <v>15</v>
      </c>
      <c r="B972" s="64"/>
      <c r="C972" s="64"/>
      <c r="D972" s="64"/>
      <c r="E972" s="64"/>
      <c r="F972" s="65"/>
      <c r="G972" s="21">
        <f>G971*E958</f>
        <v>0</v>
      </c>
      <c r="H972" s="21">
        <f>H971*E958</f>
        <v>0</v>
      </c>
      <c r="I972" s="21">
        <f>I971*E958</f>
        <v>0</v>
      </c>
    </row>
    <row r="973" spans="1:9" x14ac:dyDescent="0.2">
      <c r="A973" s="50" t="str">
        <f>"OTRAS ACTIVIDADES "&amp;A958&amp;" "&amp;B958</f>
        <v xml:space="preserve">OTRAS ACTIVIDADES  </v>
      </c>
      <c r="B973" s="50"/>
      <c r="C973" s="50"/>
      <c r="D973" s="50"/>
      <c r="E973" s="50"/>
      <c r="F973" s="50"/>
      <c r="G973" s="51"/>
      <c r="H973" s="51"/>
      <c r="I973" s="51"/>
    </row>
    <row r="974" spans="1:9" x14ac:dyDescent="0.2">
      <c r="A974" s="15" t="s">
        <v>19</v>
      </c>
      <c r="B974" s="53" t="s">
        <v>20</v>
      </c>
      <c r="C974" s="54"/>
      <c r="D974" s="55"/>
      <c r="E974" s="23" t="s">
        <v>21</v>
      </c>
      <c r="F974" s="56" t="s">
        <v>31</v>
      </c>
      <c r="G974" s="57"/>
      <c r="H974" s="53" t="s">
        <v>32</v>
      </c>
      <c r="I974" s="55"/>
    </row>
    <row r="975" spans="1:9" x14ac:dyDescent="0.2">
      <c r="A975" s="18"/>
      <c r="B975" s="34"/>
      <c r="C975" s="35"/>
      <c r="D975" s="36"/>
      <c r="E975" s="24"/>
      <c r="F975" s="37">
        <f>E975*E958</f>
        <v>0</v>
      </c>
      <c r="G975" s="37"/>
      <c r="H975" s="38">
        <f>IF(OR(C958="TC",C958="MT"),E975*0.4,IF(OR(C958="TCO",C958="MTO"),E975*0.6,0))</f>
        <v>0</v>
      </c>
      <c r="I975" s="39"/>
    </row>
    <row r="976" spans="1:9" x14ac:dyDescent="0.2">
      <c r="A976" s="18"/>
      <c r="B976" s="34"/>
      <c r="C976" s="35"/>
      <c r="D976" s="36"/>
      <c r="E976" s="24"/>
      <c r="F976" s="37">
        <f>E976*E958</f>
        <v>0</v>
      </c>
      <c r="G976" s="37"/>
      <c r="H976" s="38">
        <f>IF(C958="TC",E976*0.4,IF(C958="TCO",E976*0.6,0))</f>
        <v>0</v>
      </c>
      <c r="I976" s="39"/>
    </row>
    <row r="977" spans="1:9" x14ac:dyDescent="0.2">
      <c r="A977" s="18"/>
      <c r="B977" s="34"/>
      <c r="C977" s="35"/>
      <c r="D977" s="36"/>
      <c r="E977" s="24"/>
      <c r="F977" s="37">
        <f>E977*E958</f>
        <v>0</v>
      </c>
      <c r="G977" s="37"/>
      <c r="H977" s="38">
        <f>IF(C958="TC",E977*0.4,IF(C958="TCO",E977*0.6,0))</f>
        <v>0</v>
      </c>
      <c r="I977" s="39"/>
    </row>
    <row r="978" spans="1:9" x14ac:dyDescent="0.2">
      <c r="A978" s="18"/>
      <c r="B978" s="34"/>
      <c r="C978" s="35"/>
      <c r="D978" s="36"/>
      <c r="E978" s="24"/>
      <c r="F978" s="37">
        <f>E978*E958</f>
        <v>0</v>
      </c>
      <c r="G978" s="37"/>
      <c r="H978" s="38">
        <f>IF(C958="TC",E978*0.4,IF(C958="TCO",E978*0.6,0))</f>
        <v>0</v>
      </c>
      <c r="I978" s="39"/>
    </row>
    <row r="979" spans="1:9" x14ac:dyDescent="0.2">
      <c r="A979" s="18"/>
      <c r="B979" s="34"/>
      <c r="C979" s="35"/>
      <c r="D979" s="36"/>
      <c r="E979" s="24"/>
      <c r="F979" s="37">
        <f>E979*E958</f>
        <v>0</v>
      </c>
      <c r="G979" s="37"/>
      <c r="H979" s="38">
        <f>IF(C958="TC",E979*0.4,IF(C958="TCO",E979*0.6,0))</f>
        <v>0</v>
      </c>
      <c r="I979" s="39"/>
    </row>
    <row r="980" spans="1:9" x14ac:dyDescent="0.2">
      <c r="A980" s="43" t="s">
        <v>34</v>
      </c>
      <c r="B980" s="44"/>
      <c r="C980" s="44"/>
      <c r="D980" s="45"/>
      <c r="E980" s="25">
        <f>SUM(E975:E979)</f>
        <v>0</v>
      </c>
      <c r="F980" s="46">
        <f>SUM(F975:G979)</f>
        <v>0</v>
      </c>
      <c r="G980" s="47"/>
      <c r="H980" s="48">
        <f>SUM(H975:I979)</f>
        <v>0</v>
      </c>
      <c r="I980" s="48"/>
    </row>
    <row r="981" spans="1:9" x14ac:dyDescent="0.2">
      <c r="A981" s="49" t="s">
        <v>41</v>
      </c>
      <c r="B981" s="49"/>
      <c r="C981" s="49"/>
      <c r="D981" s="49"/>
      <c r="E981" s="49"/>
      <c r="F981" s="49"/>
      <c r="G981" s="28">
        <f>IF(AND(C958="TC",I981&gt;=8),I981,IF(AND(C958="TC",I981&lt;8),8,IF(I981&gt;=0,I981,0)))</f>
        <v>0</v>
      </c>
      <c r="H981" s="26"/>
      <c r="I981" s="27">
        <f>IF(C958="TC",16-H980,IF(C958="MT",8-H980,IF(C958="TCO",24-H980,IF(C958="MTO",12-H980,0))))</f>
        <v>0</v>
      </c>
    </row>
    <row r="982" spans="1:9" x14ac:dyDescent="0.2">
      <c r="A982" s="1" t="s">
        <v>38</v>
      </c>
      <c r="B982" s="1"/>
      <c r="C982" s="1"/>
      <c r="D982" s="1"/>
      <c r="E982" s="1"/>
      <c r="F982" s="1"/>
      <c r="G982" s="1"/>
      <c r="H982" s="1"/>
      <c r="I982" s="1"/>
    </row>
    <row r="984" spans="1:9" x14ac:dyDescent="0.2">
      <c r="A984" s="52" t="s">
        <v>0</v>
      </c>
      <c r="B984" s="52"/>
      <c r="C984" s="52"/>
      <c r="D984" s="52"/>
      <c r="E984" s="52"/>
      <c r="F984" s="4"/>
      <c r="G984" s="40" t="str">
        <f>IF(OR(C986="TCO",C986="MTO",C986="HC"),"DATOS VINCULACION","NO DILIGENCIAR")</f>
        <v>NO DILIGENCIAR</v>
      </c>
      <c r="H984" s="41"/>
      <c r="I984" s="42"/>
    </row>
    <row r="985" spans="1:9" x14ac:dyDescent="0.2">
      <c r="A985" s="16" t="s">
        <v>1</v>
      </c>
      <c r="B985" s="16" t="s">
        <v>2</v>
      </c>
      <c r="C985" s="16" t="s">
        <v>3</v>
      </c>
      <c r="D985" s="16" t="s">
        <v>4</v>
      </c>
      <c r="E985" s="16" t="s">
        <v>18</v>
      </c>
      <c r="F985" s="4"/>
      <c r="G985" s="40" t="s">
        <v>33</v>
      </c>
      <c r="H985" s="41"/>
      <c r="I985" s="42"/>
    </row>
    <row r="986" spans="1:9" x14ac:dyDescent="0.2">
      <c r="A986" s="12"/>
      <c r="B986" s="12"/>
      <c r="C986" s="12"/>
      <c r="D986" s="13">
        <f>IF(OR(C986="TC",C986="MT"),G1000+H1000+I1000+F1008,G1000+(H1008*E986))</f>
        <v>0</v>
      </c>
      <c r="E986" s="13"/>
      <c r="F986" s="3"/>
      <c r="G986" s="58"/>
      <c r="H986" s="59"/>
      <c r="I986" s="60"/>
    </row>
    <row r="987" spans="1:9" x14ac:dyDescent="0.2">
      <c r="A987" s="61" t="s">
        <v>5</v>
      </c>
      <c r="B987" s="61"/>
      <c r="C987" s="61"/>
      <c r="D987" s="61"/>
      <c r="E987" s="61"/>
      <c r="F987" s="61"/>
      <c r="G987" s="61"/>
      <c r="H987" s="61"/>
      <c r="I987" s="61"/>
    </row>
    <row r="988" spans="1:9" ht="38.25" x14ac:dyDescent="0.2">
      <c r="A988" s="5" t="s">
        <v>6</v>
      </c>
      <c r="B988" s="5" t="s">
        <v>7</v>
      </c>
      <c r="C988" s="5" t="s">
        <v>8</v>
      </c>
      <c r="D988" s="6" t="s">
        <v>9</v>
      </c>
      <c r="E988" s="6" t="s">
        <v>30</v>
      </c>
      <c r="F988" s="7" t="s">
        <v>10</v>
      </c>
      <c r="G988" s="7" t="s">
        <v>11</v>
      </c>
      <c r="H988" s="7" t="s">
        <v>12</v>
      </c>
      <c r="I988" s="7" t="s">
        <v>13</v>
      </c>
    </row>
    <row r="989" spans="1:9" x14ac:dyDescent="0.2">
      <c r="A989" s="8"/>
      <c r="B989" s="8"/>
      <c r="C989" s="8"/>
      <c r="D989" s="9"/>
      <c r="E989" s="10"/>
      <c r="F989" s="9"/>
      <c r="G989" s="8"/>
      <c r="H989" s="11" t="str">
        <f>IF(AND(OR(C986="TC",C986="MT"),F989&lt;&gt;""),IF(OR(F989="Normal",F989="Compartido"),G989*1,IF(F989="dirigido",G989*0.5,IF(F989="laboratorio",G989*0.5,0))),"")</f>
        <v/>
      </c>
      <c r="I989" s="11" t="str">
        <f>IF(AND(OR(C986="TC",C986="MT"),F989&lt;&gt;""),IF(AND(F989="Compartido",G989&gt;=1),1,IF(G989&gt;=1,2,0)),"")</f>
        <v/>
      </c>
    </row>
    <row r="990" spans="1:9" x14ac:dyDescent="0.2">
      <c r="A990" s="8"/>
      <c r="B990" s="8"/>
      <c r="C990" s="8"/>
      <c r="D990" s="9"/>
      <c r="E990" s="10"/>
      <c r="F990" s="9"/>
      <c r="G990" s="8"/>
      <c r="H990" s="11" t="str">
        <f>IF(AND(OR(C986="TC",C986="MT"),F990&lt;&gt;""),IF(OR(F990="Normal",F990="Compartido"),G990*1,IF(F990="dirigido",G990*0.5,IF(F990="laboratorio",G990*0.5,0))),"")</f>
        <v/>
      </c>
      <c r="I990" s="11" t="str">
        <f>IF(AND(OR(C986="TC",C986="MT"),F990&lt;&gt;""),IF(AND(F990="Compartido",G990&gt;=1),1,IF(G990&gt;=1,2,0)),"")</f>
        <v/>
      </c>
    </row>
    <row r="991" spans="1:9" x14ac:dyDescent="0.2">
      <c r="A991" s="8"/>
      <c r="B991" s="8"/>
      <c r="C991" s="8"/>
      <c r="D991" s="9"/>
      <c r="E991" s="10"/>
      <c r="F991" s="9"/>
      <c r="G991" s="8"/>
      <c r="H991" s="11" t="str">
        <f>IF(AND(OR(C986="TC",C986="MT"),F991&lt;&gt;""),IF(OR(F991="Normal",F991="Compartido"),G991*1,IF(F991="dirigido",G991*0.5,IF(F991="laboratorio",G991*0.5,0))),"")</f>
        <v/>
      </c>
      <c r="I991" s="11" t="str">
        <f>IF(AND(OR(C986="TC",C986="MT"),F991&lt;&gt;""),IF(AND(F991="Compartido",G991&gt;=1),1,IF(G991&gt;=1,2,0)),"")</f>
        <v/>
      </c>
    </row>
    <row r="992" spans="1:9" x14ac:dyDescent="0.2">
      <c r="A992" s="8"/>
      <c r="B992" s="8"/>
      <c r="C992" s="8"/>
      <c r="D992" s="9"/>
      <c r="E992" s="10"/>
      <c r="F992" s="9"/>
      <c r="G992" s="8"/>
      <c r="H992" s="11" t="str">
        <f>IF(AND(OR(C986="TC",C986="MT"),F992&lt;&gt;""),IF(OR(F992="Normal",F992="Compartido"),G992*1,IF(F992="dirigido",G992*0.5,IF(F992="laboratorio",G992*0.5,0))),"")</f>
        <v/>
      </c>
      <c r="I992" s="11" t="str">
        <f>IF(AND(OR(C986="TC",C986="MT"),F992&lt;&gt;""),IF(AND(F992="Compartido",G992&gt;=1),1,IF(G992&gt;=1,2,0)),"")</f>
        <v/>
      </c>
    </row>
    <row r="993" spans="1:9" x14ac:dyDescent="0.2">
      <c r="A993" s="8"/>
      <c r="B993" s="8"/>
      <c r="C993" s="8"/>
      <c r="D993" s="9"/>
      <c r="E993" s="10"/>
      <c r="F993" s="9"/>
      <c r="G993" s="8"/>
      <c r="H993" s="11" t="str">
        <f>IF(AND(OR(C986="TC",C986="MT"),F993&lt;&gt;""),IF(OR(F993="Normal",F993="Compartido"),G993*1,IF(F993="dirigido",G993*0.5,IF(F993="laboratorio",G993*0.5,0))),"")</f>
        <v/>
      </c>
      <c r="I993" s="11" t="str">
        <f>IF(AND(OR(C986="TC",C986="MT"),F993&lt;&gt;""),IF(AND(F993="Compartido",G993&gt;=1),1,IF(G993&gt;=1,2,0)),"")</f>
        <v/>
      </c>
    </row>
    <row r="994" spans="1:9" x14ac:dyDescent="0.2">
      <c r="A994" s="8"/>
      <c r="B994" s="8"/>
      <c r="C994" s="8"/>
      <c r="D994" s="9"/>
      <c r="E994" s="10"/>
      <c r="F994" s="9"/>
      <c r="G994" s="8"/>
      <c r="H994" s="11" t="str">
        <f>IF(AND(OR(C986="TC",C986="MT"),F994&lt;&gt;""),IF(OR(F994="Normal",F994="Compartido"),G994*1,IF(F994="dirigido",G994*0.5,IF(F994="laboratorio",G994*0.5,0))),"")</f>
        <v/>
      </c>
      <c r="I994" s="11" t="str">
        <f>IF(AND(OR(C986="TC",C986="MT"),F994&lt;&gt;""),IF(AND(F994="Compartido",G994&gt;=1),1,IF(G994&gt;=1,2,0)),"")</f>
        <v/>
      </c>
    </row>
    <row r="995" spans="1:9" x14ac:dyDescent="0.2">
      <c r="A995" s="8"/>
      <c r="B995" s="8"/>
      <c r="C995" s="8"/>
      <c r="D995" s="9"/>
      <c r="E995" s="10"/>
      <c r="F995" s="9"/>
      <c r="G995" s="8"/>
      <c r="H995" s="11" t="str">
        <f>IF(AND(OR(C986="TC",C986="MT"),F995&lt;&gt;""),IF(OR(F995="Normal",F995="Compartido"),G995*1,IF(F995="dirigido",G995*0.5,IF(F995="laboratorio",G995*0.5,0))),"")</f>
        <v/>
      </c>
      <c r="I995" s="11" t="str">
        <f>IF(AND(OR(C986="TC",C986="MT"),F995&lt;&gt;""),IF(AND(F995="Compartido",G995&gt;=1),1,IF(G995&gt;=1,2,0)),"")</f>
        <v/>
      </c>
    </row>
    <row r="996" spans="1:9" x14ac:dyDescent="0.2">
      <c r="A996" s="8"/>
      <c r="B996" s="8"/>
      <c r="C996" s="8"/>
      <c r="D996" s="9"/>
      <c r="E996" s="10"/>
      <c r="F996" s="9"/>
      <c r="G996" s="8"/>
      <c r="H996" s="11" t="str">
        <f>IF(AND(OR(C986="TC",C986="MT"),F996&lt;&gt;""),IF(OR(F996="Normal",F996="Compartido"),G996*1,IF(F996="dirigido",G996*0.5,IF(F996="laboratorio",G996*0.5,0))),"")</f>
        <v/>
      </c>
      <c r="I996" s="11" t="str">
        <f>IF(AND(OR(C986="TC",C986="MT"),F996&lt;&gt;""),IF(AND(F996="Compartido",G996&gt;=1),1,IF(G996&gt;=1,2,0)),"")</f>
        <v/>
      </c>
    </row>
    <row r="997" spans="1:9" x14ac:dyDescent="0.2">
      <c r="A997" s="8"/>
      <c r="B997" s="8"/>
      <c r="C997" s="8"/>
      <c r="D997" s="9"/>
      <c r="E997" s="10"/>
      <c r="F997" s="9"/>
      <c r="G997" s="8"/>
      <c r="H997" s="11" t="str">
        <f>IF(AND(OR(C986="TC",C986="MT"),F997&lt;&gt;""),IF(OR(F997="Normal",F997="Compartido"),G997*1,IF(F997="dirigido",G997*0.5,IF(F997="laboratorio",G997*0.5,0))),"")</f>
        <v/>
      </c>
      <c r="I997" s="11" t="str">
        <f>IF(AND(OR(C986="TC",C986="MT"),F997&lt;&gt;""),IF(AND(F997="Compartido",G997&gt;=1),1,IF(G997&gt;=1,2,0)),"")</f>
        <v/>
      </c>
    </row>
    <row r="998" spans="1:9" x14ac:dyDescent="0.2">
      <c r="A998" s="8"/>
      <c r="B998" s="8"/>
      <c r="C998" s="8"/>
      <c r="D998" s="9"/>
      <c r="E998" s="10"/>
      <c r="F998" s="9"/>
      <c r="G998" s="19"/>
      <c r="H998" s="11" t="str">
        <f>IF(AND(OR(C986="TC",C986="MT"),F998&lt;&gt;""),IF(OR(F998="Normal",F998="Compartido"),G998*1,IF(F998="dirigido",G998*0.5,IF(F998="laboratorio",G998*0.5,0))),"")</f>
        <v/>
      </c>
      <c r="I998" s="11" t="str">
        <f>IF(AND(OR(C986="TC",C986="MT"),F998&lt;&gt;""),IF(AND(F998="Compartido",G998&gt;=1),1,IF(G998&gt;=1,2,0)),"")</f>
        <v/>
      </c>
    </row>
    <row r="999" spans="1:9" x14ac:dyDescent="0.2">
      <c r="A999" s="62" t="s">
        <v>14</v>
      </c>
      <c r="B999" s="62"/>
      <c r="C999" s="62"/>
      <c r="D999" s="62"/>
      <c r="E999" s="62"/>
      <c r="F999" s="63"/>
      <c r="G999" s="20">
        <f>SUM(G989:G998)</f>
        <v>0</v>
      </c>
      <c r="H999" s="20">
        <f>SUM(H989:H998)</f>
        <v>0</v>
      </c>
      <c r="I999" s="20">
        <f>SUM(I989:I998)</f>
        <v>0</v>
      </c>
    </row>
    <row r="1000" spans="1:9" x14ac:dyDescent="0.2">
      <c r="A1000" s="64" t="s">
        <v>15</v>
      </c>
      <c r="B1000" s="64"/>
      <c r="C1000" s="64"/>
      <c r="D1000" s="64"/>
      <c r="E1000" s="64"/>
      <c r="F1000" s="65"/>
      <c r="G1000" s="21">
        <f>G999*E986</f>
        <v>0</v>
      </c>
      <c r="H1000" s="21">
        <f>H999*E986</f>
        <v>0</v>
      </c>
      <c r="I1000" s="21">
        <f>I999*E986</f>
        <v>0</v>
      </c>
    </row>
    <row r="1001" spans="1:9" x14ac:dyDescent="0.2">
      <c r="A1001" s="50" t="str">
        <f>"OTRAS ACTIVIDADES "&amp;A986&amp;" "&amp;B986</f>
        <v xml:space="preserve">OTRAS ACTIVIDADES  </v>
      </c>
      <c r="B1001" s="50"/>
      <c r="C1001" s="50"/>
      <c r="D1001" s="50"/>
      <c r="E1001" s="50"/>
      <c r="F1001" s="50"/>
      <c r="G1001" s="51"/>
      <c r="H1001" s="51"/>
      <c r="I1001" s="51"/>
    </row>
    <row r="1002" spans="1:9" x14ac:dyDescent="0.2">
      <c r="A1002" s="15" t="s">
        <v>19</v>
      </c>
      <c r="B1002" s="53" t="s">
        <v>20</v>
      </c>
      <c r="C1002" s="54"/>
      <c r="D1002" s="55"/>
      <c r="E1002" s="23" t="s">
        <v>21</v>
      </c>
      <c r="F1002" s="56" t="s">
        <v>31</v>
      </c>
      <c r="G1002" s="57"/>
      <c r="H1002" s="53" t="s">
        <v>32</v>
      </c>
      <c r="I1002" s="55"/>
    </row>
    <row r="1003" spans="1:9" x14ac:dyDescent="0.2">
      <c r="A1003" s="18"/>
      <c r="B1003" s="34"/>
      <c r="C1003" s="35"/>
      <c r="D1003" s="36"/>
      <c r="E1003" s="24"/>
      <c r="F1003" s="37">
        <f>E1003*E986</f>
        <v>0</v>
      </c>
      <c r="G1003" s="37"/>
      <c r="H1003" s="38">
        <f>IF(OR(C986="TC",C986="MT"),E1003*0.4,IF(OR(C986="TCO",C986="MTO"),E1003*0.6,0))</f>
        <v>0</v>
      </c>
      <c r="I1003" s="39"/>
    </row>
    <row r="1004" spans="1:9" x14ac:dyDescent="0.2">
      <c r="A1004" s="18"/>
      <c r="B1004" s="34"/>
      <c r="C1004" s="35"/>
      <c r="D1004" s="36"/>
      <c r="E1004" s="24"/>
      <c r="F1004" s="37">
        <f>E1004*E986</f>
        <v>0</v>
      </c>
      <c r="G1004" s="37"/>
      <c r="H1004" s="38">
        <f>IF(C986="TC",E1004*0.4,IF(C986="TCO",E1004*0.6,0))</f>
        <v>0</v>
      </c>
      <c r="I1004" s="39"/>
    </row>
    <row r="1005" spans="1:9" x14ac:dyDescent="0.2">
      <c r="A1005" s="18"/>
      <c r="B1005" s="34"/>
      <c r="C1005" s="35"/>
      <c r="D1005" s="36"/>
      <c r="E1005" s="24"/>
      <c r="F1005" s="37">
        <f>E1005*E986</f>
        <v>0</v>
      </c>
      <c r="G1005" s="37"/>
      <c r="H1005" s="38">
        <f>IF(C986="TC",E1005*0.4,IF(C986="TCO",E1005*0.6,0))</f>
        <v>0</v>
      </c>
      <c r="I1005" s="39"/>
    </row>
    <row r="1006" spans="1:9" x14ac:dyDescent="0.2">
      <c r="A1006" s="18"/>
      <c r="B1006" s="34"/>
      <c r="C1006" s="35"/>
      <c r="D1006" s="36"/>
      <c r="E1006" s="24"/>
      <c r="F1006" s="37">
        <f>E1006*E986</f>
        <v>0</v>
      </c>
      <c r="G1006" s="37"/>
      <c r="H1006" s="38">
        <f>IF(C986="TC",E1006*0.4,IF(C986="TCO",E1006*0.6,0))</f>
        <v>0</v>
      </c>
      <c r="I1006" s="39"/>
    </row>
    <row r="1007" spans="1:9" x14ac:dyDescent="0.2">
      <c r="A1007" s="18"/>
      <c r="B1007" s="34"/>
      <c r="C1007" s="35"/>
      <c r="D1007" s="36"/>
      <c r="E1007" s="24"/>
      <c r="F1007" s="37">
        <f>E1007*E986</f>
        <v>0</v>
      </c>
      <c r="G1007" s="37"/>
      <c r="H1007" s="38">
        <f>IF(C986="TC",E1007*0.4,IF(C986="TCO",E1007*0.6,0))</f>
        <v>0</v>
      </c>
      <c r="I1007" s="39"/>
    </row>
    <row r="1008" spans="1:9" x14ac:dyDescent="0.2">
      <c r="A1008" s="43" t="s">
        <v>34</v>
      </c>
      <c r="B1008" s="44"/>
      <c r="C1008" s="44"/>
      <c r="D1008" s="45"/>
      <c r="E1008" s="25">
        <f>SUM(E1003:E1007)</f>
        <v>0</v>
      </c>
      <c r="F1008" s="46">
        <f>SUM(F1003:G1007)</f>
        <v>0</v>
      </c>
      <c r="G1008" s="47"/>
      <c r="H1008" s="48">
        <f>SUM(H1003:I1007)</f>
        <v>0</v>
      </c>
      <c r="I1008" s="48"/>
    </row>
    <row r="1009" spans="1:9" x14ac:dyDescent="0.2">
      <c r="A1009" s="49" t="s">
        <v>41</v>
      </c>
      <c r="B1009" s="49"/>
      <c r="C1009" s="49"/>
      <c r="D1009" s="49"/>
      <c r="E1009" s="49"/>
      <c r="F1009" s="49"/>
      <c r="G1009" s="28">
        <f>IF(AND(C986="TC",I1009&gt;=8),I1009,IF(AND(C986="TC",I1009&lt;8),8,IF(I1009&gt;=0,I1009,0)))</f>
        <v>0</v>
      </c>
      <c r="H1009" s="26"/>
      <c r="I1009" s="27">
        <f>IF(C986="TC",16-H1008,IF(C986="MT",8-H1008,IF(C986="TCO",24-H1008,IF(C986="MTO",12-H1008,0))))</f>
        <v>0</v>
      </c>
    </row>
    <row r="1010" spans="1:9" x14ac:dyDescent="0.2">
      <c r="A1010" s="1" t="s">
        <v>38</v>
      </c>
      <c r="B1010" s="1"/>
      <c r="C1010" s="1"/>
      <c r="D1010" s="1"/>
      <c r="E1010" s="1"/>
      <c r="F1010" s="1"/>
      <c r="G1010" s="1"/>
      <c r="H1010" s="1"/>
      <c r="I1010" s="1"/>
    </row>
    <row r="1012" spans="1:9" x14ac:dyDescent="0.2">
      <c r="A1012" s="52" t="s">
        <v>0</v>
      </c>
      <c r="B1012" s="52"/>
      <c r="C1012" s="52"/>
      <c r="D1012" s="52"/>
      <c r="E1012" s="52"/>
      <c r="F1012" s="4"/>
      <c r="G1012" s="40" t="str">
        <f>IF(OR(C1014="TCO",C1014="MTO",C1014="HC"),"DATOS VINCULACION","NO DILIGENCIAR")</f>
        <v>NO DILIGENCIAR</v>
      </c>
      <c r="H1012" s="41"/>
      <c r="I1012" s="42"/>
    </row>
    <row r="1013" spans="1:9" x14ac:dyDescent="0.2">
      <c r="A1013" s="16" t="s">
        <v>1</v>
      </c>
      <c r="B1013" s="16" t="s">
        <v>2</v>
      </c>
      <c r="C1013" s="16" t="s">
        <v>3</v>
      </c>
      <c r="D1013" s="16" t="s">
        <v>4</v>
      </c>
      <c r="E1013" s="16" t="s">
        <v>18</v>
      </c>
      <c r="F1013" s="4"/>
      <c r="G1013" s="40" t="s">
        <v>33</v>
      </c>
      <c r="H1013" s="41"/>
      <c r="I1013" s="42"/>
    </row>
    <row r="1014" spans="1:9" x14ac:dyDescent="0.2">
      <c r="A1014" s="12"/>
      <c r="B1014" s="12"/>
      <c r="C1014" s="12"/>
      <c r="D1014" s="13">
        <f>IF(OR(C1014="TC",C1014="MT"),G1028+H1028+I1028+F1036,G1028+(H1036*E1014))</f>
        <v>0</v>
      </c>
      <c r="E1014" s="13"/>
      <c r="F1014" s="3"/>
      <c r="G1014" s="58"/>
      <c r="H1014" s="59"/>
      <c r="I1014" s="60"/>
    </row>
    <row r="1015" spans="1:9" x14ac:dyDescent="0.2">
      <c r="A1015" s="61" t="s">
        <v>5</v>
      </c>
      <c r="B1015" s="61"/>
      <c r="C1015" s="61"/>
      <c r="D1015" s="61"/>
      <c r="E1015" s="61"/>
      <c r="F1015" s="61"/>
      <c r="G1015" s="61"/>
      <c r="H1015" s="61"/>
      <c r="I1015" s="61"/>
    </row>
    <row r="1016" spans="1:9" ht="38.25" x14ac:dyDescent="0.2">
      <c r="A1016" s="5" t="s">
        <v>6</v>
      </c>
      <c r="B1016" s="5" t="s">
        <v>7</v>
      </c>
      <c r="C1016" s="5" t="s">
        <v>8</v>
      </c>
      <c r="D1016" s="6" t="s">
        <v>9</v>
      </c>
      <c r="E1016" s="6" t="s">
        <v>30</v>
      </c>
      <c r="F1016" s="7" t="s">
        <v>10</v>
      </c>
      <c r="G1016" s="7" t="s">
        <v>11</v>
      </c>
      <c r="H1016" s="7" t="s">
        <v>12</v>
      </c>
      <c r="I1016" s="7" t="s">
        <v>13</v>
      </c>
    </row>
    <row r="1017" spans="1:9" x14ac:dyDescent="0.2">
      <c r="A1017" s="8"/>
      <c r="B1017" s="8"/>
      <c r="C1017" s="8"/>
      <c r="D1017" s="9"/>
      <c r="E1017" s="10"/>
      <c r="F1017" s="9"/>
      <c r="G1017" s="8"/>
      <c r="H1017" s="11" t="str">
        <f>IF(AND(OR(C1014="TC",C1014="MT"),F1017&lt;&gt;""),IF(OR(F1017="Normal",F1017="Compartido"),G1017*1,IF(F1017="dirigido",G1017*0.5,IF(F1017="laboratorio",G1017*0.5,0))),"")</f>
        <v/>
      </c>
      <c r="I1017" s="11" t="str">
        <f>IF(AND(OR(C1014="TC",C1014="MT"),F1017&lt;&gt;""),IF(AND(F1017="Compartido",G1017&gt;=1),1,IF(G1017&gt;=1,2,0)),"")</f>
        <v/>
      </c>
    </row>
    <row r="1018" spans="1:9" x14ac:dyDescent="0.2">
      <c r="A1018" s="8"/>
      <c r="B1018" s="8"/>
      <c r="C1018" s="8"/>
      <c r="D1018" s="9"/>
      <c r="E1018" s="10"/>
      <c r="F1018" s="9"/>
      <c r="G1018" s="8"/>
      <c r="H1018" s="11" t="str">
        <f>IF(AND(OR(C1014="TC",C1014="MT"),F1018&lt;&gt;""),IF(OR(F1018="Normal",F1018="Compartido"),G1018*1,IF(F1018="dirigido",G1018*0.5,IF(F1018="laboratorio",G1018*0.5,0))),"")</f>
        <v/>
      </c>
      <c r="I1018" s="11" t="str">
        <f>IF(AND(OR(C1014="TC",C1014="MT"),F1018&lt;&gt;""),IF(AND(F1018="Compartido",G1018&gt;=1),1,IF(G1018&gt;=1,2,0)),"")</f>
        <v/>
      </c>
    </row>
    <row r="1019" spans="1:9" x14ac:dyDescent="0.2">
      <c r="A1019" s="8"/>
      <c r="B1019" s="8"/>
      <c r="C1019" s="8"/>
      <c r="D1019" s="9"/>
      <c r="E1019" s="10"/>
      <c r="F1019" s="9"/>
      <c r="G1019" s="8"/>
      <c r="H1019" s="11" t="str">
        <f>IF(AND(OR(C1014="TC",C1014="MT"),F1019&lt;&gt;""),IF(OR(F1019="Normal",F1019="Compartido"),G1019*1,IF(F1019="dirigido",G1019*0.5,IF(F1019="laboratorio",G1019*0.5,0))),"")</f>
        <v/>
      </c>
      <c r="I1019" s="11" t="str">
        <f>IF(AND(OR(C1014="TC",C1014="MT"),F1019&lt;&gt;""),IF(AND(F1019="Compartido",G1019&gt;=1),1,IF(G1019&gt;=1,2,0)),"")</f>
        <v/>
      </c>
    </row>
    <row r="1020" spans="1:9" x14ac:dyDescent="0.2">
      <c r="A1020" s="8"/>
      <c r="B1020" s="8"/>
      <c r="C1020" s="8"/>
      <c r="D1020" s="9"/>
      <c r="E1020" s="10"/>
      <c r="F1020" s="9"/>
      <c r="G1020" s="8"/>
      <c r="H1020" s="11" t="str">
        <f>IF(AND(OR(C1014="TC",C1014="MT"),F1020&lt;&gt;""),IF(OR(F1020="Normal",F1020="Compartido"),G1020*1,IF(F1020="dirigido",G1020*0.5,IF(F1020="laboratorio",G1020*0.5,0))),"")</f>
        <v/>
      </c>
      <c r="I1020" s="11" t="str">
        <f>IF(AND(OR(C1014="TC",C1014="MT"),F1020&lt;&gt;""),IF(AND(F1020="Compartido",G1020&gt;=1),1,IF(G1020&gt;=1,2,0)),"")</f>
        <v/>
      </c>
    </row>
    <row r="1021" spans="1:9" x14ac:dyDescent="0.2">
      <c r="A1021" s="8"/>
      <c r="B1021" s="8"/>
      <c r="C1021" s="8"/>
      <c r="D1021" s="9"/>
      <c r="E1021" s="10"/>
      <c r="F1021" s="9"/>
      <c r="G1021" s="8"/>
      <c r="H1021" s="11" t="str">
        <f>IF(AND(OR(C1014="TC",C1014="MT"),F1021&lt;&gt;""),IF(OR(F1021="Normal",F1021="Compartido"),G1021*1,IF(F1021="dirigido",G1021*0.5,IF(F1021="laboratorio",G1021*0.5,0))),"")</f>
        <v/>
      </c>
      <c r="I1021" s="11" t="str">
        <f>IF(AND(OR(C1014="TC",C1014="MT"),F1021&lt;&gt;""),IF(AND(F1021="Compartido",G1021&gt;=1),1,IF(G1021&gt;=1,2,0)),"")</f>
        <v/>
      </c>
    </row>
    <row r="1022" spans="1:9" x14ac:dyDescent="0.2">
      <c r="A1022" s="8"/>
      <c r="B1022" s="8"/>
      <c r="C1022" s="8"/>
      <c r="D1022" s="9"/>
      <c r="E1022" s="10"/>
      <c r="F1022" s="9"/>
      <c r="G1022" s="8"/>
      <c r="H1022" s="11" t="str">
        <f>IF(AND(OR(C1014="TC",C1014="MT"),F1022&lt;&gt;""),IF(OR(F1022="Normal",F1022="Compartido"),G1022*1,IF(F1022="dirigido",G1022*0.5,IF(F1022="laboratorio",G1022*0.5,0))),"")</f>
        <v/>
      </c>
      <c r="I1022" s="11" t="str">
        <f>IF(AND(OR(C1014="TC",C1014="MT"),F1022&lt;&gt;""),IF(AND(F1022="Compartido",G1022&gt;=1),1,IF(G1022&gt;=1,2,0)),"")</f>
        <v/>
      </c>
    </row>
    <row r="1023" spans="1:9" x14ac:dyDescent="0.2">
      <c r="A1023" s="8"/>
      <c r="B1023" s="8"/>
      <c r="C1023" s="8"/>
      <c r="D1023" s="9"/>
      <c r="E1023" s="10"/>
      <c r="F1023" s="9"/>
      <c r="G1023" s="8"/>
      <c r="H1023" s="11" t="str">
        <f>IF(AND(OR(C1014="TC",C1014="MT"),F1023&lt;&gt;""),IF(OR(F1023="Normal",F1023="Compartido"),G1023*1,IF(F1023="dirigido",G1023*0.5,IF(F1023="laboratorio",G1023*0.5,0))),"")</f>
        <v/>
      </c>
      <c r="I1023" s="11" t="str">
        <f>IF(AND(OR(C1014="TC",C1014="MT"),F1023&lt;&gt;""),IF(AND(F1023="Compartido",G1023&gt;=1),1,IF(G1023&gt;=1,2,0)),"")</f>
        <v/>
      </c>
    </row>
    <row r="1024" spans="1:9" x14ac:dyDescent="0.2">
      <c r="A1024" s="8"/>
      <c r="B1024" s="8"/>
      <c r="C1024" s="8"/>
      <c r="D1024" s="9"/>
      <c r="E1024" s="10"/>
      <c r="F1024" s="9"/>
      <c r="G1024" s="8"/>
      <c r="H1024" s="11" t="str">
        <f>IF(AND(OR(C1014="TC",C1014="MT"),F1024&lt;&gt;""),IF(OR(F1024="Normal",F1024="Compartido"),G1024*1,IF(F1024="dirigido",G1024*0.5,IF(F1024="laboratorio",G1024*0.5,0))),"")</f>
        <v/>
      </c>
      <c r="I1024" s="11" t="str">
        <f>IF(AND(OR(C1014="TC",C1014="MT"),F1024&lt;&gt;""),IF(AND(F1024="Compartido",G1024&gt;=1),1,IF(G1024&gt;=1,2,0)),"")</f>
        <v/>
      </c>
    </row>
    <row r="1025" spans="1:9" x14ac:dyDescent="0.2">
      <c r="A1025" s="8"/>
      <c r="B1025" s="8"/>
      <c r="C1025" s="8"/>
      <c r="D1025" s="9"/>
      <c r="E1025" s="10"/>
      <c r="F1025" s="9"/>
      <c r="G1025" s="8"/>
      <c r="H1025" s="11" t="str">
        <f>IF(AND(OR(C1014="TC",C1014="MT"),F1025&lt;&gt;""),IF(OR(F1025="Normal",F1025="Compartido"),G1025*1,IF(F1025="dirigido",G1025*0.5,IF(F1025="laboratorio",G1025*0.5,0))),"")</f>
        <v/>
      </c>
      <c r="I1025" s="11" t="str">
        <f>IF(AND(OR(C1014="TC",C1014="MT"),F1025&lt;&gt;""),IF(AND(F1025="Compartido",G1025&gt;=1),1,IF(G1025&gt;=1,2,0)),"")</f>
        <v/>
      </c>
    </row>
    <row r="1026" spans="1:9" x14ac:dyDescent="0.2">
      <c r="A1026" s="8"/>
      <c r="B1026" s="8"/>
      <c r="C1026" s="8"/>
      <c r="D1026" s="9"/>
      <c r="E1026" s="10"/>
      <c r="F1026" s="9"/>
      <c r="G1026" s="19"/>
      <c r="H1026" s="11" t="str">
        <f>IF(AND(OR(C1014="TC",C1014="MT"),F1026&lt;&gt;""),IF(OR(F1026="Normal",F1026="Compartido"),G1026*1,IF(F1026="dirigido",G1026*0.5,IF(F1026="laboratorio",G1026*0.5,0))),"")</f>
        <v/>
      </c>
      <c r="I1026" s="11" t="str">
        <f>IF(AND(OR(C1014="TC",C1014="MT"),F1026&lt;&gt;""),IF(AND(F1026="Compartido",G1026&gt;=1),1,IF(G1026&gt;=1,2,0)),"")</f>
        <v/>
      </c>
    </row>
    <row r="1027" spans="1:9" x14ac:dyDescent="0.2">
      <c r="A1027" s="62" t="s">
        <v>14</v>
      </c>
      <c r="B1027" s="62"/>
      <c r="C1027" s="62"/>
      <c r="D1027" s="62"/>
      <c r="E1027" s="62"/>
      <c r="F1027" s="63"/>
      <c r="G1027" s="20">
        <f>SUM(G1017:G1026)</f>
        <v>0</v>
      </c>
      <c r="H1027" s="20">
        <f>SUM(H1017:H1026)</f>
        <v>0</v>
      </c>
      <c r="I1027" s="20">
        <f>SUM(I1017:I1026)</f>
        <v>0</v>
      </c>
    </row>
    <row r="1028" spans="1:9" x14ac:dyDescent="0.2">
      <c r="A1028" s="64" t="s">
        <v>15</v>
      </c>
      <c r="B1028" s="64"/>
      <c r="C1028" s="64"/>
      <c r="D1028" s="64"/>
      <c r="E1028" s="64"/>
      <c r="F1028" s="65"/>
      <c r="G1028" s="21">
        <f>G1027*E1014</f>
        <v>0</v>
      </c>
      <c r="H1028" s="21">
        <f>H1027*E1014</f>
        <v>0</v>
      </c>
      <c r="I1028" s="21">
        <f>I1027*E1014</f>
        <v>0</v>
      </c>
    </row>
    <row r="1029" spans="1:9" x14ac:dyDescent="0.2">
      <c r="A1029" s="50" t="str">
        <f>"OTRAS ACTIVIDADES "&amp;A1014&amp;" "&amp;B1014</f>
        <v xml:space="preserve">OTRAS ACTIVIDADES  </v>
      </c>
      <c r="B1029" s="50"/>
      <c r="C1029" s="50"/>
      <c r="D1029" s="50"/>
      <c r="E1029" s="50"/>
      <c r="F1029" s="50"/>
      <c r="G1029" s="51"/>
      <c r="H1029" s="51"/>
      <c r="I1029" s="51"/>
    </row>
    <row r="1030" spans="1:9" x14ac:dyDescent="0.2">
      <c r="A1030" s="15" t="s">
        <v>19</v>
      </c>
      <c r="B1030" s="53" t="s">
        <v>20</v>
      </c>
      <c r="C1030" s="54"/>
      <c r="D1030" s="55"/>
      <c r="E1030" s="23" t="s">
        <v>21</v>
      </c>
      <c r="F1030" s="56" t="s">
        <v>31</v>
      </c>
      <c r="G1030" s="57"/>
      <c r="H1030" s="53" t="s">
        <v>32</v>
      </c>
      <c r="I1030" s="55"/>
    </row>
    <row r="1031" spans="1:9" x14ac:dyDescent="0.2">
      <c r="A1031" s="18"/>
      <c r="B1031" s="34"/>
      <c r="C1031" s="35"/>
      <c r="D1031" s="36"/>
      <c r="E1031" s="24"/>
      <c r="F1031" s="37">
        <f>E1031*E1014</f>
        <v>0</v>
      </c>
      <c r="G1031" s="37"/>
      <c r="H1031" s="38">
        <f>IF(OR(C1014="TC",C1014="MT"),E1031*0.4,IF(OR(C1014="TCO",C1014="MTO"),E1031*0.6,0))</f>
        <v>0</v>
      </c>
      <c r="I1031" s="39"/>
    </row>
    <row r="1032" spans="1:9" x14ac:dyDescent="0.2">
      <c r="A1032" s="18"/>
      <c r="B1032" s="34"/>
      <c r="C1032" s="35"/>
      <c r="D1032" s="36"/>
      <c r="E1032" s="24"/>
      <c r="F1032" s="37">
        <f>E1032*E1014</f>
        <v>0</v>
      </c>
      <c r="G1032" s="37"/>
      <c r="H1032" s="38">
        <f>IF(C1014="TC",E1032*0.4,IF(C1014="TCO",E1032*0.6,0))</f>
        <v>0</v>
      </c>
      <c r="I1032" s="39"/>
    </row>
    <row r="1033" spans="1:9" x14ac:dyDescent="0.2">
      <c r="A1033" s="18"/>
      <c r="B1033" s="34"/>
      <c r="C1033" s="35"/>
      <c r="D1033" s="36"/>
      <c r="E1033" s="24"/>
      <c r="F1033" s="37">
        <f>E1033*E1014</f>
        <v>0</v>
      </c>
      <c r="G1033" s="37"/>
      <c r="H1033" s="38">
        <f>IF(C1014="TC",E1033*0.4,IF(C1014="TCO",E1033*0.6,0))</f>
        <v>0</v>
      </c>
      <c r="I1033" s="39"/>
    </row>
    <row r="1034" spans="1:9" x14ac:dyDescent="0.2">
      <c r="A1034" s="18"/>
      <c r="B1034" s="34"/>
      <c r="C1034" s="35"/>
      <c r="D1034" s="36"/>
      <c r="E1034" s="24"/>
      <c r="F1034" s="37">
        <f>E1034*E1014</f>
        <v>0</v>
      </c>
      <c r="G1034" s="37"/>
      <c r="H1034" s="38">
        <f>IF(C1014="TC",E1034*0.4,IF(C1014="TCO",E1034*0.6,0))</f>
        <v>0</v>
      </c>
      <c r="I1034" s="39"/>
    </row>
    <row r="1035" spans="1:9" x14ac:dyDescent="0.2">
      <c r="A1035" s="18"/>
      <c r="B1035" s="34"/>
      <c r="C1035" s="35"/>
      <c r="D1035" s="36"/>
      <c r="E1035" s="24"/>
      <c r="F1035" s="37">
        <f>E1035*E1014</f>
        <v>0</v>
      </c>
      <c r="G1035" s="37"/>
      <c r="H1035" s="38">
        <f>IF(C1014="TC",E1035*0.4,IF(C1014="TCO",E1035*0.6,0))</f>
        <v>0</v>
      </c>
      <c r="I1035" s="39"/>
    </row>
    <row r="1036" spans="1:9" x14ac:dyDescent="0.2">
      <c r="A1036" s="43" t="s">
        <v>34</v>
      </c>
      <c r="B1036" s="44"/>
      <c r="C1036" s="44"/>
      <c r="D1036" s="45"/>
      <c r="E1036" s="25">
        <f>SUM(E1031:E1035)</f>
        <v>0</v>
      </c>
      <c r="F1036" s="46">
        <f>SUM(F1031:G1035)</f>
        <v>0</v>
      </c>
      <c r="G1036" s="47"/>
      <c r="H1036" s="48">
        <f>SUM(H1031:I1035)</f>
        <v>0</v>
      </c>
      <c r="I1036" s="48"/>
    </row>
    <row r="1037" spans="1:9" x14ac:dyDescent="0.2">
      <c r="A1037" s="49" t="s">
        <v>41</v>
      </c>
      <c r="B1037" s="49"/>
      <c r="C1037" s="49"/>
      <c r="D1037" s="49"/>
      <c r="E1037" s="49"/>
      <c r="F1037" s="49"/>
      <c r="G1037" s="28">
        <f>IF(AND(C1014="TC",I1037&gt;=8),I1037,IF(AND(C1014="TC",I1037&lt;8),8,IF(I1037&gt;=0,I1037,0)))</f>
        <v>0</v>
      </c>
      <c r="H1037" s="26"/>
      <c r="I1037" s="27">
        <f>IF(C1014="TC",16-H1036,IF(C1014="MT",8-H1036,IF(C1014="TCO",24-H1036,IF(C1014="MTO",12-H1036,0))))</f>
        <v>0</v>
      </c>
    </row>
    <row r="1038" spans="1:9" x14ac:dyDescent="0.2">
      <c r="A1038" s="1" t="s">
        <v>38</v>
      </c>
      <c r="B1038" s="1"/>
      <c r="C1038" s="1"/>
      <c r="D1038" s="1"/>
      <c r="E1038" s="1"/>
      <c r="F1038" s="1"/>
      <c r="G1038" s="1"/>
      <c r="H1038" s="1"/>
      <c r="I1038" s="1"/>
    </row>
    <row r="1040" spans="1:9" x14ac:dyDescent="0.2">
      <c r="A1040" s="52" t="s">
        <v>0</v>
      </c>
      <c r="B1040" s="52"/>
      <c r="C1040" s="52"/>
      <c r="D1040" s="52"/>
      <c r="E1040" s="52"/>
      <c r="F1040" s="4"/>
      <c r="G1040" s="40" t="str">
        <f>IF(OR(C1042="TCO",C1042="MTO",C1042="HC"),"DATOS VINCULACION","NO DILIGENCIAR")</f>
        <v>NO DILIGENCIAR</v>
      </c>
      <c r="H1040" s="41"/>
      <c r="I1040" s="42"/>
    </row>
    <row r="1041" spans="1:9" x14ac:dyDescent="0.2">
      <c r="A1041" s="16" t="s">
        <v>1</v>
      </c>
      <c r="B1041" s="16" t="s">
        <v>2</v>
      </c>
      <c r="C1041" s="16" t="s">
        <v>3</v>
      </c>
      <c r="D1041" s="16" t="s">
        <v>4</v>
      </c>
      <c r="E1041" s="16" t="s">
        <v>18</v>
      </c>
      <c r="F1041" s="4"/>
      <c r="G1041" s="40" t="s">
        <v>33</v>
      </c>
      <c r="H1041" s="41"/>
      <c r="I1041" s="42"/>
    </row>
    <row r="1042" spans="1:9" x14ac:dyDescent="0.2">
      <c r="A1042" s="12"/>
      <c r="B1042" s="12"/>
      <c r="C1042" s="12"/>
      <c r="D1042" s="13">
        <f>IF(OR(C1042="TC",C1042="MT"),G1056+H1056+I1056+F1064,G1056+(H1064*E1042))</f>
        <v>0</v>
      </c>
      <c r="E1042" s="13"/>
      <c r="F1042" s="3"/>
      <c r="G1042" s="58"/>
      <c r="H1042" s="59"/>
      <c r="I1042" s="60"/>
    </row>
    <row r="1043" spans="1:9" x14ac:dyDescent="0.2">
      <c r="A1043" s="61" t="s">
        <v>5</v>
      </c>
      <c r="B1043" s="61"/>
      <c r="C1043" s="61"/>
      <c r="D1043" s="61"/>
      <c r="E1043" s="61"/>
      <c r="F1043" s="61"/>
      <c r="G1043" s="61"/>
      <c r="H1043" s="61"/>
      <c r="I1043" s="61"/>
    </row>
    <row r="1044" spans="1:9" ht="38.25" x14ac:dyDescent="0.2">
      <c r="A1044" s="5" t="s">
        <v>6</v>
      </c>
      <c r="B1044" s="5" t="s">
        <v>7</v>
      </c>
      <c r="C1044" s="5" t="s">
        <v>8</v>
      </c>
      <c r="D1044" s="6" t="s">
        <v>9</v>
      </c>
      <c r="E1044" s="6" t="s">
        <v>30</v>
      </c>
      <c r="F1044" s="7" t="s">
        <v>10</v>
      </c>
      <c r="G1044" s="7" t="s">
        <v>11</v>
      </c>
      <c r="H1044" s="7" t="s">
        <v>12</v>
      </c>
      <c r="I1044" s="7" t="s">
        <v>13</v>
      </c>
    </row>
    <row r="1045" spans="1:9" x14ac:dyDescent="0.2">
      <c r="A1045" s="8"/>
      <c r="B1045" s="8"/>
      <c r="C1045" s="8"/>
      <c r="D1045" s="9"/>
      <c r="E1045" s="10"/>
      <c r="F1045" s="9"/>
      <c r="G1045" s="8"/>
      <c r="H1045" s="11" t="str">
        <f>IF(AND(OR(C1042="TC",C1042="MT"),F1045&lt;&gt;""),IF(OR(F1045="Normal",F1045="Compartido"),G1045*1,IF(F1045="dirigido",G1045*0.5,IF(F1045="laboratorio",G1045*0.5,0))),"")</f>
        <v/>
      </c>
      <c r="I1045" s="11" t="str">
        <f>IF(AND(OR(C1042="TC",C1042="MT"),F1045&lt;&gt;""),IF(AND(F1045="Compartido",G1045&gt;=1),1,IF(G1045&gt;=1,2,0)),"")</f>
        <v/>
      </c>
    </row>
    <row r="1046" spans="1:9" x14ac:dyDescent="0.2">
      <c r="A1046" s="8"/>
      <c r="B1046" s="8"/>
      <c r="C1046" s="8"/>
      <c r="D1046" s="9"/>
      <c r="E1046" s="10"/>
      <c r="F1046" s="9"/>
      <c r="G1046" s="8"/>
      <c r="H1046" s="11" t="str">
        <f>IF(AND(OR(C1042="TC",C1042="MT"),F1046&lt;&gt;""),IF(OR(F1046="Normal",F1046="Compartido"),G1046*1,IF(F1046="dirigido",G1046*0.5,IF(F1046="laboratorio",G1046*0.5,0))),"")</f>
        <v/>
      </c>
      <c r="I1046" s="11" t="str">
        <f>IF(AND(OR(C1042="TC",C1042="MT"),F1046&lt;&gt;""),IF(AND(F1046="Compartido",G1046&gt;=1),1,IF(G1046&gt;=1,2,0)),"")</f>
        <v/>
      </c>
    </row>
    <row r="1047" spans="1:9" x14ac:dyDescent="0.2">
      <c r="A1047" s="8"/>
      <c r="B1047" s="8"/>
      <c r="C1047" s="8"/>
      <c r="D1047" s="9"/>
      <c r="E1047" s="10"/>
      <c r="F1047" s="9"/>
      <c r="G1047" s="8"/>
      <c r="H1047" s="11" t="str">
        <f>IF(AND(OR(C1042="TC",C1042="MT"),F1047&lt;&gt;""),IF(OR(F1047="Normal",F1047="Compartido"),G1047*1,IF(F1047="dirigido",G1047*0.5,IF(F1047="laboratorio",G1047*0.5,0))),"")</f>
        <v/>
      </c>
      <c r="I1047" s="11" t="str">
        <f>IF(AND(OR(C1042="TC",C1042="MT"),F1047&lt;&gt;""),IF(AND(F1047="Compartido",G1047&gt;=1),1,IF(G1047&gt;=1,2,0)),"")</f>
        <v/>
      </c>
    </row>
    <row r="1048" spans="1:9" x14ac:dyDescent="0.2">
      <c r="A1048" s="8"/>
      <c r="B1048" s="8"/>
      <c r="C1048" s="8"/>
      <c r="D1048" s="9"/>
      <c r="E1048" s="10"/>
      <c r="F1048" s="9"/>
      <c r="G1048" s="8"/>
      <c r="H1048" s="11" t="str">
        <f>IF(AND(OR(C1042="TC",C1042="MT"),F1048&lt;&gt;""),IF(OR(F1048="Normal",F1048="Compartido"),G1048*1,IF(F1048="dirigido",G1048*0.5,IF(F1048="laboratorio",G1048*0.5,0))),"")</f>
        <v/>
      </c>
      <c r="I1048" s="11" t="str">
        <f>IF(AND(OR(C1042="TC",C1042="MT"),F1048&lt;&gt;""),IF(AND(F1048="Compartido",G1048&gt;=1),1,IF(G1048&gt;=1,2,0)),"")</f>
        <v/>
      </c>
    </row>
    <row r="1049" spans="1:9" x14ac:dyDescent="0.2">
      <c r="A1049" s="8"/>
      <c r="B1049" s="8"/>
      <c r="C1049" s="8"/>
      <c r="D1049" s="9"/>
      <c r="E1049" s="10"/>
      <c r="F1049" s="9"/>
      <c r="G1049" s="8"/>
      <c r="H1049" s="11" t="str">
        <f>IF(AND(OR(C1042="TC",C1042="MT"),F1049&lt;&gt;""),IF(OR(F1049="Normal",F1049="Compartido"),G1049*1,IF(F1049="dirigido",G1049*0.5,IF(F1049="laboratorio",G1049*0.5,0))),"")</f>
        <v/>
      </c>
      <c r="I1049" s="11" t="str">
        <f>IF(AND(OR(C1042="TC",C1042="MT"),F1049&lt;&gt;""),IF(AND(F1049="Compartido",G1049&gt;=1),1,IF(G1049&gt;=1,2,0)),"")</f>
        <v/>
      </c>
    </row>
    <row r="1050" spans="1:9" x14ac:dyDescent="0.2">
      <c r="A1050" s="8"/>
      <c r="B1050" s="8"/>
      <c r="C1050" s="8"/>
      <c r="D1050" s="9"/>
      <c r="E1050" s="10"/>
      <c r="F1050" s="9"/>
      <c r="G1050" s="8"/>
      <c r="H1050" s="11" t="str">
        <f>IF(AND(OR(C1042="TC",C1042="MT"),F1050&lt;&gt;""),IF(OR(F1050="Normal",F1050="Compartido"),G1050*1,IF(F1050="dirigido",G1050*0.5,IF(F1050="laboratorio",G1050*0.5,0))),"")</f>
        <v/>
      </c>
      <c r="I1050" s="11" t="str">
        <f>IF(AND(OR(C1042="TC",C1042="MT"),F1050&lt;&gt;""),IF(AND(F1050="Compartido",G1050&gt;=1),1,IF(G1050&gt;=1,2,0)),"")</f>
        <v/>
      </c>
    </row>
    <row r="1051" spans="1:9" x14ac:dyDescent="0.2">
      <c r="A1051" s="8"/>
      <c r="B1051" s="8"/>
      <c r="C1051" s="8"/>
      <c r="D1051" s="9"/>
      <c r="E1051" s="10"/>
      <c r="F1051" s="9"/>
      <c r="G1051" s="8"/>
      <c r="H1051" s="11" t="str">
        <f>IF(AND(OR(C1042="TC",C1042="MT"),F1051&lt;&gt;""),IF(OR(F1051="Normal",F1051="Compartido"),G1051*1,IF(F1051="dirigido",G1051*0.5,IF(F1051="laboratorio",G1051*0.5,0))),"")</f>
        <v/>
      </c>
      <c r="I1051" s="11" t="str">
        <f>IF(AND(OR(C1042="TC",C1042="MT"),F1051&lt;&gt;""),IF(AND(F1051="Compartido",G1051&gt;=1),1,IF(G1051&gt;=1,2,0)),"")</f>
        <v/>
      </c>
    </row>
    <row r="1052" spans="1:9" x14ac:dyDescent="0.2">
      <c r="A1052" s="8"/>
      <c r="B1052" s="8"/>
      <c r="C1052" s="8"/>
      <c r="D1052" s="9"/>
      <c r="E1052" s="10"/>
      <c r="F1052" s="9"/>
      <c r="G1052" s="8"/>
      <c r="H1052" s="11" t="str">
        <f>IF(AND(OR(C1042="TC",C1042="MT"),F1052&lt;&gt;""),IF(OR(F1052="Normal",F1052="Compartido"),G1052*1,IF(F1052="dirigido",G1052*0.5,IF(F1052="laboratorio",G1052*0.5,0))),"")</f>
        <v/>
      </c>
      <c r="I1052" s="11" t="str">
        <f>IF(AND(OR(C1042="TC",C1042="MT"),F1052&lt;&gt;""),IF(AND(F1052="Compartido",G1052&gt;=1),1,IF(G1052&gt;=1,2,0)),"")</f>
        <v/>
      </c>
    </row>
    <row r="1053" spans="1:9" x14ac:dyDescent="0.2">
      <c r="A1053" s="8"/>
      <c r="B1053" s="8"/>
      <c r="C1053" s="8"/>
      <c r="D1053" s="9"/>
      <c r="E1053" s="10"/>
      <c r="F1053" s="9"/>
      <c r="G1053" s="8"/>
      <c r="H1053" s="11" t="str">
        <f>IF(AND(OR(C1042="TC",C1042="MT"),F1053&lt;&gt;""),IF(OR(F1053="Normal",F1053="Compartido"),G1053*1,IF(F1053="dirigido",G1053*0.5,IF(F1053="laboratorio",G1053*0.5,0))),"")</f>
        <v/>
      </c>
      <c r="I1053" s="11" t="str">
        <f>IF(AND(OR(C1042="TC",C1042="MT"),F1053&lt;&gt;""),IF(AND(F1053="Compartido",G1053&gt;=1),1,IF(G1053&gt;=1,2,0)),"")</f>
        <v/>
      </c>
    </row>
    <row r="1054" spans="1:9" x14ac:dyDescent="0.2">
      <c r="A1054" s="8"/>
      <c r="B1054" s="8"/>
      <c r="C1054" s="8"/>
      <c r="D1054" s="9"/>
      <c r="E1054" s="10"/>
      <c r="F1054" s="9"/>
      <c r="G1054" s="19"/>
      <c r="H1054" s="11" t="str">
        <f>IF(AND(OR(C1042="TC",C1042="MT"),F1054&lt;&gt;""),IF(OR(F1054="Normal",F1054="Compartido"),G1054*1,IF(F1054="dirigido",G1054*0.5,IF(F1054="laboratorio",G1054*0.5,0))),"")</f>
        <v/>
      </c>
      <c r="I1054" s="11" t="str">
        <f>IF(AND(OR(C1042="TC",C1042="MT"),F1054&lt;&gt;""),IF(AND(F1054="Compartido",G1054&gt;=1),1,IF(G1054&gt;=1,2,0)),"")</f>
        <v/>
      </c>
    </row>
    <row r="1055" spans="1:9" x14ac:dyDescent="0.2">
      <c r="A1055" s="62" t="s">
        <v>14</v>
      </c>
      <c r="B1055" s="62"/>
      <c r="C1055" s="62"/>
      <c r="D1055" s="62"/>
      <c r="E1055" s="62"/>
      <c r="F1055" s="63"/>
      <c r="G1055" s="20">
        <f>SUM(G1045:G1054)</f>
        <v>0</v>
      </c>
      <c r="H1055" s="20">
        <f>SUM(H1045:H1054)</f>
        <v>0</v>
      </c>
      <c r="I1055" s="20">
        <f>SUM(I1045:I1054)</f>
        <v>0</v>
      </c>
    </row>
    <row r="1056" spans="1:9" x14ac:dyDescent="0.2">
      <c r="A1056" s="64" t="s">
        <v>15</v>
      </c>
      <c r="B1056" s="64"/>
      <c r="C1056" s="64"/>
      <c r="D1056" s="64"/>
      <c r="E1056" s="64"/>
      <c r="F1056" s="65"/>
      <c r="G1056" s="21">
        <f>G1055*E1042</f>
        <v>0</v>
      </c>
      <c r="H1056" s="21">
        <f>H1055*E1042</f>
        <v>0</v>
      </c>
      <c r="I1056" s="21">
        <f>I1055*E1042</f>
        <v>0</v>
      </c>
    </row>
    <row r="1057" spans="1:9" x14ac:dyDescent="0.2">
      <c r="A1057" s="50" t="str">
        <f>"OTRAS ACTIVIDADES "&amp;A1042&amp;" "&amp;B1042</f>
        <v xml:space="preserve">OTRAS ACTIVIDADES  </v>
      </c>
      <c r="B1057" s="50"/>
      <c r="C1057" s="50"/>
      <c r="D1057" s="50"/>
      <c r="E1057" s="50"/>
      <c r="F1057" s="50"/>
      <c r="G1057" s="51"/>
      <c r="H1057" s="51"/>
      <c r="I1057" s="51"/>
    </row>
    <row r="1058" spans="1:9" x14ac:dyDescent="0.2">
      <c r="A1058" s="15" t="s">
        <v>19</v>
      </c>
      <c r="B1058" s="53" t="s">
        <v>20</v>
      </c>
      <c r="C1058" s="54"/>
      <c r="D1058" s="55"/>
      <c r="E1058" s="23" t="s">
        <v>21</v>
      </c>
      <c r="F1058" s="56" t="s">
        <v>31</v>
      </c>
      <c r="G1058" s="57"/>
      <c r="H1058" s="53" t="s">
        <v>32</v>
      </c>
      <c r="I1058" s="55"/>
    </row>
    <row r="1059" spans="1:9" x14ac:dyDescent="0.2">
      <c r="A1059" s="18"/>
      <c r="B1059" s="34"/>
      <c r="C1059" s="35"/>
      <c r="D1059" s="36"/>
      <c r="E1059" s="24"/>
      <c r="F1059" s="37">
        <f>E1059*E1042</f>
        <v>0</v>
      </c>
      <c r="G1059" s="37"/>
      <c r="H1059" s="38">
        <f>IF(OR(C1042="TC",C1042="MT"),E1059*0.4,IF(OR(C1042="TCO",C1042="MTO"),E1059*0.6,0))</f>
        <v>0</v>
      </c>
      <c r="I1059" s="39"/>
    </row>
    <row r="1060" spans="1:9" x14ac:dyDescent="0.2">
      <c r="A1060" s="18"/>
      <c r="B1060" s="34"/>
      <c r="C1060" s="35"/>
      <c r="D1060" s="36"/>
      <c r="E1060" s="24"/>
      <c r="F1060" s="37">
        <f>E1060*E1042</f>
        <v>0</v>
      </c>
      <c r="G1060" s="37"/>
      <c r="H1060" s="38">
        <f>IF(C1042="TC",E1060*0.4,IF(C1042="TCO",E1060*0.6,0))</f>
        <v>0</v>
      </c>
      <c r="I1060" s="39"/>
    </row>
    <row r="1061" spans="1:9" x14ac:dyDescent="0.2">
      <c r="A1061" s="18"/>
      <c r="B1061" s="34"/>
      <c r="C1061" s="35"/>
      <c r="D1061" s="36"/>
      <c r="E1061" s="24"/>
      <c r="F1061" s="37">
        <f>E1061*E1042</f>
        <v>0</v>
      </c>
      <c r="G1061" s="37"/>
      <c r="H1061" s="38">
        <f>IF(C1042="TC",E1061*0.4,IF(C1042="TCO",E1061*0.6,0))</f>
        <v>0</v>
      </c>
      <c r="I1061" s="39"/>
    </row>
    <row r="1062" spans="1:9" x14ac:dyDescent="0.2">
      <c r="A1062" s="18"/>
      <c r="B1062" s="34"/>
      <c r="C1062" s="35"/>
      <c r="D1062" s="36"/>
      <c r="E1062" s="24"/>
      <c r="F1062" s="37">
        <f>E1062*E1042</f>
        <v>0</v>
      </c>
      <c r="G1062" s="37"/>
      <c r="H1062" s="38">
        <f>IF(C1042="TC",E1062*0.4,IF(C1042="TCO",E1062*0.6,0))</f>
        <v>0</v>
      </c>
      <c r="I1062" s="39"/>
    </row>
    <row r="1063" spans="1:9" x14ac:dyDescent="0.2">
      <c r="A1063" s="18"/>
      <c r="B1063" s="34"/>
      <c r="C1063" s="35"/>
      <c r="D1063" s="36"/>
      <c r="E1063" s="24"/>
      <c r="F1063" s="37">
        <f>E1063*E1042</f>
        <v>0</v>
      </c>
      <c r="G1063" s="37"/>
      <c r="H1063" s="38">
        <f>IF(C1042="TC",E1063*0.4,IF(C1042="TCO",E1063*0.6,0))</f>
        <v>0</v>
      </c>
      <c r="I1063" s="39"/>
    </row>
    <row r="1064" spans="1:9" x14ac:dyDescent="0.2">
      <c r="A1064" s="43" t="s">
        <v>34</v>
      </c>
      <c r="B1064" s="44"/>
      <c r="C1064" s="44"/>
      <c r="D1064" s="45"/>
      <c r="E1064" s="25">
        <f>SUM(E1059:E1063)</f>
        <v>0</v>
      </c>
      <c r="F1064" s="46">
        <f>SUM(F1059:G1063)</f>
        <v>0</v>
      </c>
      <c r="G1064" s="47"/>
      <c r="H1064" s="48">
        <f>SUM(H1059:I1063)</f>
        <v>0</v>
      </c>
      <c r="I1064" s="48"/>
    </row>
    <row r="1065" spans="1:9" x14ac:dyDescent="0.2">
      <c r="A1065" s="49" t="s">
        <v>41</v>
      </c>
      <c r="B1065" s="49"/>
      <c r="C1065" s="49"/>
      <c r="D1065" s="49"/>
      <c r="E1065" s="49"/>
      <c r="F1065" s="49"/>
      <c r="G1065" s="28">
        <f>IF(AND(C1042="TC",I1065&gt;=8),I1065,IF(AND(C1042="TC",I1065&lt;8),8,IF(I1065&gt;=0,I1065,0)))</f>
        <v>0</v>
      </c>
      <c r="H1065" s="26"/>
      <c r="I1065" s="27">
        <f>IF(C1042="TC",16-H1064,IF(C1042="MT",8-H1064,IF(C1042="TCO",24-H1064,IF(C1042="MTO",12-H1064,0))))</f>
        <v>0</v>
      </c>
    </row>
    <row r="1066" spans="1:9" x14ac:dyDescent="0.2">
      <c r="A1066" s="1" t="s">
        <v>38</v>
      </c>
      <c r="B1066" s="1"/>
      <c r="C1066" s="1"/>
      <c r="D1066" s="1"/>
      <c r="E1066" s="1"/>
      <c r="F1066" s="1"/>
      <c r="G1066" s="1"/>
      <c r="H1066" s="1"/>
      <c r="I1066" s="1"/>
    </row>
    <row r="1068" spans="1:9" x14ac:dyDescent="0.2">
      <c r="A1068" s="52" t="s">
        <v>0</v>
      </c>
      <c r="B1068" s="52"/>
      <c r="C1068" s="52"/>
      <c r="D1068" s="52"/>
      <c r="E1068" s="52"/>
      <c r="F1068" s="4"/>
      <c r="G1068" s="40" t="str">
        <f>IF(OR(C1070="TCO",C1070="MTO",C1070="HC"),"DATOS VINCULACION","NO DILIGENCIAR")</f>
        <v>NO DILIGENCIAR</v>
      </c>
      <c r="H1068" s="41"/>
      <c r="I1068" s="42"/>
    </row>
    <row r="1069" spans="1:9" x14ac:dyDescent="0.2">
      <c r="A1069" s="16" t="s">
        <v>1</v>
      </c>
      <c r="B1069" s="16" t="s">
        <v>2</v>
      </c>
      <c r="C1069" s="16" t="s">
        <v>3</v>
      </c>
      <c r="D1069" s="16" t="s">
        <v>4</v>
      </c>
      <c r="E1069" s="16" t="s">
        <v>18</v>
      </c>
      <c r="F1069" s="4"/>
      <c r="G1069" s="40" t="s">
        <v>33</v>
      </c>
      <c r="H1069" s="41"/>
      <c r="I1069" s="42"/>
    </row>
    <row r="1070" spans="1:9" x14ac:dyDescent="0.2">
      <c r="A1070" s="12"/>
      <c r="B1070" s="12"/>
      <c r="C1070" s="12"/>
      <c r="D1070" s="13">
        <f>IF(OR(C1070="TC",C1070="MT"),G1084+H1084+I1084+F1092,G1084+(H1092*E1070))</f>
        <v>0</v>
      </c>
      <c r="E1070" s="13"/>
      <c r="F1070" s="3"/>
      <c r="G1070" s="58"/>
      <c r="H1070" s="59"/>
      <c r="I1070" s="60"/>
    </row>
    <row r="1071" spans="1:9" x14ac:dyDescent="0.2">
      <c r="A1071" s="61" t="s">
        <v>5</v>
      </c>
      <c r="B1071" s="61"/>
      <c r="C1071" s="61"/>
      <c r="D1071" s="61"/>
      <c r="E1071" s="61"/>
      <c r="F1071" s="61"/>
      <c r="G1071" s="61"/>
      <c r="H1071" s="61"/>
      <c r="I1071" s="61"/>
    </row>
    <row r="1072" spans="1:9" ht="38.25" x14ac:dyDescent="0.2">
      <c r="A1072" s="5" t="s">
        <v>6</v>
      </c>
      <c r="B1072" s="5" t="s">
        <v>7</v>
      </c>
      <c r="C1072" s="5" t="s">
        <v>8</v>
      </c>
      <c r="D1072" s="6" t="s">
        <v>9</v>
      </c>
      <c r="E1072" s="6" t="s">
        <v>30</v>
      </c>
      <c r="F1072" s="7" t="s">
        <v>10</v>
      </c>
      <c r="G1072" s="7" t="s">
        <v>11</v>
      </c>
      <c r="H1072" s="7" t="s">
        <v>12</v>
      </c>
      <c r="I1072" s="7" t="s">
        <v>13</v>
      </c>
    </row>
    <row r="1073" spans="1:9" x14ac:dyDescent="0.2">
      <c r="A1073" s="8"/>
      <c r="B1073" s="8"/>
      <c r="C1073" s="8"/>
      <c r="D1073" s="9"/>
      <c r="E1073" s="10"/>
      <c r="F1073" s="9"/>
      <c r="G1073" s="8"/>
      <c r="H1073" s="11" t="str">
        <f>IF(AND(OR(C1070="TC",C1070="MT"),F1073&lt;&gt;""),IF(OR(F1073="Normal",F1073="Compartido"),G1073*1,IF(F1073="dirigido",G1073*0.5,IF(F1073="laboratorio",G1073*0.5,0))),"")</f>
        <v/>
      </c>
      <c r="I1073" s="11" t="str">
        <f>IF(AND(OR(C1070="TC",C1070="MT"),F1073&lt;&gt;""),IF(AND(F1073="Compartido",G1073&gt;=1),1,IF(G1073&gt;=1,2,0)),"")</f>
        <v/>
      </c>
    </row>
    <row r="1074" spans="1:9" x14ac:dyDescent="0.2">
      <c r="A1074" s="8"/>
      <c r="B1074" s="8"/>
      <c r="C1074" s="8"/>
      <c r="D1074" s="9"/>
      <c r="E1074" s="10"/>
      <c r="F1074" s="9"/>
      <c r="G1074" s="8"/>
      <c r="H1074" s="11" t="str">
        <f>IF(AND(OR(C1070="TC",C1070="MT"),F1074&lt;&gt;""),IF(OR(F1074="Normal",F1074="Compartido"),G1074*1,IF(F1074="dirigido",G1074*0.5,IF(F1074="laboratorio",G1074*0.5,0))),"")</f>
        <v/>
      </c>
      <c r="I1074" s="11" t="str">
        <f>IF(AND(OR(C1070="TC",C1070="MT"),F1074&lt;&gt;""),IF(AND(F1074="Compartido",G1074&gt;=1),1,IF(G1074&gt;=1,2,0)),"")</f>
        <v/>
      </c>
    </row>
    <row r="1075" spans="1:9" x14ac:dyDescent="0.2">
      <c r="A1075" s="8"/>
      <c r="B1075" s="8"/>
      <c r="C1075" s="8"/>
      <c r="D1075" s="9"/>
      <c r="E1075" s="10"/>
      <c r="F1075" s="9"/>
      <c r="G1075" s="8"/>
      <c r="H1075" s="11" t="str">
        <f>IF(AND(OR(C1070="TC",C1070="MT"),F1075&lt;&gt;""),IF(OR(F1075="Normal",F1075="Compartido"),G1075*1,IF(F1075="dirigido",G1075*0.5,IF(F1075="laboratorio",G1075*0.5,0))),"")</f>
        <v/>
      </c>
      <c r="I1075" s="11" t="str">
        <f>IF(AND(OR(C1070="TC",C1070="MT"),F1075&lt;&gt;""),IF(AND(F1075="Compartido",G1075&gt;=1),1,IF(G1075&gt;=1,2,0)),"")</f>
        <v/>
      </c>
    </row>
    <row r="1076" spans="1:9" x14ac:dyDescent="0.2">
      <c r="A1076" s="8"/>
      <c r="B1076" s="8"/>
      <c r="C1076" s="8"/>
      <c r="D1076" s="9"/>
      <c r="E1076" s="10"/>
      <c r="F1076" s="9"/>
      <c r="G1076" s="8"/>
      <c r="H1076" s="11" t="str">
        <f>IF(AND(OR(C1070="TC",C1070="MT"),F1076&lt;&gt;""),IF(OR(F1076="Normal",F1076="Compartido"),G1076*1,IF(F1076="dirigido",G1076*0.5,IF(F1076="laboratorio",G1076*0.5,0))),"")</f>
        <v/>
      </c>
      <c r="I1076" s="11" t="str">
        <f>IF(AND(OR(C1070="TC",C1070="MT"),F1076&lt;&gt;""),IF(AND(F1076="Compartido",G1076&gt;=1),1,IF(G1076&gt;=1,2,0)),"")</f>
        <v/>
      </c>
    </row>
    <row r="1077" spans="1:9" x14ac:dyDescent="0.2">
      <c r="A1077" s="8"/>
      <c r="B1077" s="8"/>
      <c r="C1077" s="8"/>
      <c r="D1077" s="9"/>
      <c r="E1077" s="10"/>
      <c r="F1077" s="9"/>
      <c r="G1077" s="8"/>
      <c r="H1077" s="11" t="str">
        <f>IF(AND(OR(C1070="TC",C1070="MT"),F1077&lt;&gt;""),IF(OR(F1077="Normal",F1077="Compartido"),G1077*1,IF(F1077="dirigido",G1077*0.5,IF(F1077="laboratorio",G1077*0.5,0))),"")</f>
        <v/>
      </c>
      <c r="I1077" s="11" t="str">
        <f>IF(AND(OR(C1070="TC",C1070="MT"),F1077&lt;&gt;""),IF(AND(F1077="Compartido",G1077&gt;=1),1,IF(G1077&gt;=1,2,0)),"")</f>
        <v/>
      </c>
    </row>
    <row r="1078" spans="1:9" x14ac:dyDescent="0.2">
      <c r="A1078" s="8"/>
      <c r="B1078" s="8"/>
      <c r="C1078" s="8"/>
      <c r="D1078" s="9"/>
      <c r="E1078" s="10"/>
      <c r="F1078" s="9"/>
      <c r="G1078" s="8"/>
      <c r="H1078" s="11" t="str">
        <f>IF(AND(OR(C1070="TC",C1070="MT"),F1078&lt;&gt;""),IF(OR(F1078="Normal",F1078="Compartido"),G1078*1,IF(F1078="dirigido",G1078*0.5,IF(F1078="laboratorio",G1078*0.5,0))),"")</f>
        <v/>
      </c>
      <c r="I1078" s="11" t="str">
        <f>IF(AND(OR(C1070="TC",C1070="MT"),F1078&lt;&gt;""),IF(AND(F1078="Compartido",G1078&gt;=1),1,IF(G1078&gt;=1,2,0)),"")</f>
        <v/>
      </c>
    </row>
    <row r="1079" spans="1:9" x14ac:dyDescent="0.2">
      <c r="A1079" s="8"/>
      <c r="B1079" s="8"/>
      <c r="C1079" s="8"/>
      <c r="D1079" s="9"/>
      <c r="E1079" s="10"/>
      <c r="F1079" s="9"/>
      <c r="G1079" s="8"/>
      <c r="H1079" s="11" t="str">
        <f>IF(AND(OR(C1070="TC",C1070="MT"),F1079&lt;&gt;""),IF(OR(F1079="Normal",F1079="Compartido"),G1079*1,IF(F1079="dirigido",G1079*0.5,IF(F1079="laboratorio",G1079*0.5,0))),"")</f>
        <v/>
      </c>
      <c r="I1079" s="11" t="str">
        <f>IF(AND(OR(C1070="TC",C1070="MT"),F1079&lt;&gt;""),IF(AND(F1079="Compartido",G1079&gt;=1),1,IF(G1079&gt;=1,2,0)),"")</f>
        <v/>
      </c>
    </row>
    <row r="1080" spans="1:9" x14ac:dyDescent="0.2">
      <c r="A1080" s="8"/>
      <c r="B1080" s="8"/>
      <c r="C1080" s="8"/>
      <c r="D1080" s="9"/>
      <c r="E1080" s="10"/>
      <c r="F1080" s="9"/>
      <c r="G1080" s="8"/>
      <c r="H1080" s="11" t="str">
        <f>IF(AND(OR(C1070="TC",C1070="MT"),F1080&lt;&gt;""),IF(OR(F1080="Normal",F1080="Compartido"),G1080*1,IF(F1080="dirigido",G1080*0.5,IF(F1080="laboratorio",G1080*0.5,0))),"")</f>
        <v/>
      </c>
      <c r="I1080" s="11" t="str">
        <f>IF(AND(OR(C1070="TC",C1070="MT"),F1080&lt;&gt;""),IF(AND(F1080="Compartido",G1080&gt;=1),1,IF(G1080&gt;=1,2,0)),"")</f>
        <v/>
      </c>
    </row>
    <row r="1081" spans="1:9" x14ac:dyDescent="0.2">
      <c r="A1081" s="8"/>
      <c r="B1081" s="8"/>
      <c r="C1081" s="8"/>
      <c r="D1081" s="9"/>
      <c r="E1081" s="10"/>
      <c r="F1081" s="9"/>
      <c r="G1081" s="8"/>
      <c r="H1081" s="11" t="str">
        <f>IF(AND(OR(C1070="TC",C1070="MT"),F1081&lt;&gt;""),IF(OR(F1081="Normal",F1081="Compartido"),G1081*1,IF(F1081="dirigido",G1081*0.5,IF(F1081="laboratorio",G1081*0.5,0))),"")</f>
        <v/>
      </c>
      <c r="I1081" s="11" t="str">
        <f>IF(AND(OR(C1070="TC",C1070="MT"),F1081&lt;&gt;""),IF(AND(F1081="Compartido",G1081&gt;=1),1,IF(G1081&gt;=1,2,0)),"")</f>
        <v/>
      </c>
    </row>
    <row r="1082" spans="1:9" x14ac:dyDescent="0.2">
      <c r="A1082" s="8"/>
      <c r="B1082" s="8"/>
      <c r="C1082" s="8"/>
      <c r="D1082" s="9"/>
      <c r="E1082" s="10"/>
      <c r="F1082" s="9"/>
      <c r="G1082" s="19"/>
      <c r="H1082" s="11" t="str">
        <f>IF(AND(OR(C1070="TC",C1070="MT"),F1082&lt;&gt;""),IF(OR(F1082="Normal",F1082="Compartido"),G1082*1,IF(F1082="dirigido",G1082*0.5,IF(F1082="laboratorio",G1082*0.5,0))),"")</f>
        <v/>
      </c>
      <c r="I1082" s="11" t="str">
        <f>IF(AND(OR(C1070="TC",C1070="MT"),F1082&lt;&gt;""),IF(AND(F1082="Compartido",G1082&gt;=1),1,IF(G1082&gt;=1,2,0)),"")</f>
        <v/>
      </c>
    </row>
    <row r="1083" spans="1:9" x14ac:dyDescent="0.2">
      <c r="A1083" s="62" t="s">
        <v>14</v>
      </c>
      <c r="B1083" s="62"/>
      <c r="C1083" s="62"/>
      <c r="D1083" s="62"/>
      <c r="E1083" s="62"/>
      <c r="F1083" s="63"/>
      <c r="G1083" s="20">
        <f>SUM(G1073:G1082)</f>
        <v>0</v>
      </c>
      <c r="H1083" s="20">
        <f>SUM(H1073:H1082)</f>
        <v>0</v>
      </c>
      <c r="I1083" s="20">
        <f>SUM(I1073:I1082)</f>
        <v>0</v>
      </c>
    </row>
    <row r="1084" spans="1:9" x14ac:dyDescent="0.2">
      <c r="A1084" s="64" t="s">
        <v>15</v>
      </c>
      <c r="B1084" s="64"/>
      <c r="C1084" s="64"/>
      <c r="D1084" s="64"/>
      <c r="E1084" s="64"/>
      <c r="F1084" s="65"/>
      <c r="G1084" s="21">
        <f>G1083*E1070</f>
        <v>0</v>
      </c>
      <c r="H1084" s="21">
        <f>H1083*E1070</f>
        <v>0</v>
      </c>
      <c r="I1084" s="21">
        <f>I1083*E1070</f>
        <v>0</v>
      </c>
    </row>
    <row r="1085" spans="1:9" x14ac:dyDescent="0.2">
      <c r="A1085" s="50" t="str">
        <f>"OTRAS ACTIVIDADES "&amp;A1070&amp;" "&amp;B1070</f>
        <v xml:space="preserve">OTRAS ACTIVIDADES  </v>
      </c>
      <c r="B1085" s="50"/>
      <c r="C1085" s="50"/>
      <c r="D1085" s="50"/>
      <c r="E1085" s="50"/>
      <c r="F1085" s="50"/>
      <c r="G1085" s="51"/>
      <c r="H1085" s="51"/>
      <c r="I1085" s="51"/>
    </row>
    <row r="1086" spans="1:9" x14ac:dyDescent="0.2">
      <c r="A1086" s="15" t="s">
        <v>19</v>
      </c>
      <c r="B1086" s="53" t="s">
        <v>20</v>
      </c>
      <c r="C1086" s="54"/>
      <c r="D1086" s="55"/>
      <c r="E1086" s="23" t="s">
        <v>21</v>
      </c>
      <c r="F1086" s="56" t="s">
        <v>31</v>
      </c>
      <c r="G1086" s="57"/>
      <c r="H1086" s="53" t="s">
        <v>32</v>
      </c>
      <c r="I1086" s="55"/>
    </row>
    <row r="1087" spans="1:9" x14ac:dyDescent="0.2">
      <c r="A1087" s="18"/>
      <c r="B1087" s="34"/>
      <c r="C1087" s="35"/>
      <c r="D1087" s="36"/>
      <c r="E1087" s="24"/>
      <c r="F1087" s="37">
        <f>E1087*E1070</f>
        <v>0</v>
      </c>
      <c r="G1087" s="37"/>
      <c r="H1087" s="38">
        <f>IF(OR(C1070="TC",C1070="MT"),E1087*0.4,IF(OR(C1070="TCO",C1070="MTO"),E1087*0.6,0))</f>
        <v>0</v>
      </c>
      <c r="I1087" s="39"/>
    </row>
    <row r="1088" spans="1:9" x14ac:dyDescent="0.2">
      <c r="A1088" s="18"/>
      <c r="B1088" s="34"/>
      <c r="C1088" s="35"/>
      <c r="D1088" s="36"/>
      <c r="E1088" s="24"/>
      <c r="F1088" s="37">
        <f>E1088*E1070</f>
        <v>0</v>
      </c>
      <c r="G1088" s="37"/>
      <c r="H1088" s="38">
        <f>IF(C1070="TC",E1088*0.4,IF(C1070="TCO",E1088*0.6,0))</f>
        <v>0</v>
      </c>
      <c r="I1088" s="39"/>
    </row>
    <row r="1089" spans="1:9" x14ac:dyDescent="0.2">
      <c r="A1089" s="18"/>
      <c r="B1089" s="34"/>
      <c r="C1089" s="35"/>
      <c r="D1089" s="36"/>
      <c r="E1089" s="24"/>
      <c r="F1089" s="37">
        <f>E1089*E1070</f>
        <v>0</v>
      </c>
      <c r="G1089" s="37"/>
      <c r="H1089" s="38">
        <f>IF(C1070="TC",E1089*0.4,IF(C1070="TCO",E1089*0.6,0))</f>
        <v>0</v>
      </c>
      <c r="I1089" s="39"/>
    </row>
    <row r="1090" spans="1:9" x14ac:dyDescent="0.2">
      <c r="A1090" s="18"/>
      <c r="B1090" s="34"/>
      <c r="C1090" s="35"/>
      <c r="D1090" s="36"/>
      <c r="E1090" s="24"/>
      <c r="F1090" s="37">
        <f>E1090*E1070</f>
        <v>0</v>
      </c>
      <c r="G1090" s="37"/>
      <c r="H1090" s="38">
        <f>IF(C1070="TC",E1090*0.4,IF(C1070="TCO",E1090*0.6,0))</f>
        <v>0</v>
      </c>
      <c r="I1090" s="39"/>
    </row>
    <row r="1091" spans="1:9" x14ac:dyDescent="0.2">
      <c r="A1091" s="18"/>
      <c r="B1091" s="34"/>
      <c r="C1091" s="35"/>
      <c r="D1091" s="36"/>
      <c r="E1091" s="24"/>
      <c r="F1091" s="37">
        <f>E1091*E1070</f>
        <v>0</v>
      </c>
      <c r="G1091" s="37"/>
      <c r="H1091" s="38">
        <f>IF(C1070="TC",E1091*0.4,IF(C1070="TCO",E1091*0.6,0))</f>
        <v>0</v>
      </c>
      <c r="I1091" s="39"/>
    </row>
    <row r="1092" spans="1:9" x14ac:dyDescent="0.2">
      <c r="A1092" s="43" t="s">
        <v>34</v>
      </c>
      <c r="B1092" s="44"/>
      <c r="C1092" s="44"/>
      <c r="D1092" s="45"/>
      <c r="E1092" s="25">
        <f>SUM(E1087:E1091)</f>
        <v>0</v>
      </c>
      <c r="F1092" s="46">
        <f>SUM(F1087:G1091)</f>
        <v>0</v>
      </c>
      <c r="G1092" s="47"/>
      <c r="H1092" s="48">
        <f>SUM(H1087:I1091)</f>
        <v>0</v>
      </c>
      <c r="I1092" s="48"/>
    </row>
    <row r="1093" spans="1:9" x14ac:dyDescent="0.2">
      <c r="A1093" s="49" t="s">
        <v>41</v>
      </c>
      <c r="B1093" s="49"/>
      <c r="C1093" s="49"/>
      <c r="D1093" s="49"/>
      <c r="E1093" s="49"/>
      <c r="F1093" s="49"/>
      <c r="G1093" s="28">
        <f>IF(AND(C1070="TC",I1093&gt;=8),I1093,IF(AND(C1070="TC",I1093&lt;8),8,IF(I1093&gt;=0,I1093,0)))</f>
        <v>0</v>
      </c>
      <c r="H1093" s="26"/>
      <c r="I1093" s="27">
        <f>IF(C1070="TC",16-H1092,IF(C1070="MT",8-H1092,IF(C1070="TCO",24-H1092,IF(C1070="MTO",12-H1092,0))))</f>
        <v>0</v>
      </c>
    </row>
    <row r="1094" spans="1:9" x14ac:dyDescent="0.2">
      <c r="A1094" s="1" t="s">
        <v>38</v>
      </c>
      <c r="B1094" s="1"/>
      <c r="C1094" s="1"/>
      <c r="D1094" s="1"/>
      <c r="E1094" s="1"/>
      <c r="F1094" s="1"/>
      <c r="G1094" s="1"/>
      <c r="H1094" s="1"/>
      <c r="I1094" s="1"/>
    </row>
    <row r="1096" spans="1:9" x14ac:dyDescent="0.2">
      <c r="A1096" s="52" t="s">
        <v>0</v>
      </c>
      <c r="B1096" s="52"/>
      <c r="C1096" s="52"/>
      <c r="D1096" s="52"/>
      <c r="E1096" s="52"/>
      <c r="F1096" s="4"/>
      <c r="G1096" s="40" t="str">
        <f>IF(OR(C1098="TCO",C1098="MTO",C1098="HC"),"DATOS VINCULACION","NO DILIGENCIAR")</f>
        <v>NO DILIGENCIAR</v>
      </c>
      <c r="H1096" s="41"/>
      <c r="I1096" s="42"/>
    </row>
    <row r="1097" spans="1:9" x14ac:dyDescent="0.2">
      <c r="A1097" s="16" t="s">
        <v>1</v>
      </c>
      <c r="B1097" s="16" t="s">
        <v>2</v>
      </c>
      <c r="C1097" s="16" t="s">
        <v>3</v>
      </c>
      <c r="D1097" s="16" t="s">
        <v>4</v>
      </c>
      <c r="E1097" s="16" t="s">
        <v>18</v>
      </c>
      <c r="F1097" s="4"/>
      <c r="G1097" s="40" t="s">
        <v>33</v>
      </c>
      <c r="H1097" s="41"/>
      <c r="I1097" s="42"/>
    </row>
    <row r="1098" spans="1:9" x14ac:dyDescent="0.2">
      <c r="A1098" s="12"/>
      <c r="B1098" s="12"/>
      <c r="C1098" s="12"/>
      <c r="D1098" s="13">
        <f>IF(OR(C1098="TC",C1098="MT"),G1112+H1112+I1112+F1120,G1112+(H1120*E1098))</f>
        <v>0</v>
      </c>
      <c r="E1098" s="13"/>
      <c r="F1098" s="3"/>
      <c r="G1098" s="58"/>
      <c r="H1098" s="59"/>
      <c r="I1098" s="60"/>
    </row>
    <row r="1099" spans="1:9" x14ac:dyDescent="0.2">
      <c r="A1099" s="61" t="s">
        <v>5</v>
      </c>
      <c r="B1099" s="61"/>
      <c r="C1099" s="61"/>
      <c r="D1099" s="61"/>
      <c r="E1099" s="61"/>
      <c r="F1099" s="61"/>
      <c r="G1099" s="61"/>
      <c r="H1099" s="61"/>
      <c r="I1099" s="61"/>
    </row>
    <row r="1100" spans="1:9" ht="38.25" x14ac:dyDescent="0.2">
      <c r="A1100" s="5" t="s">
        <v>6</v>
      </c>
      <c r="B1100" s="5" t="s">
        <v>7</v>
      </c>
      <c r="C1100" s="5" t="s">
        <v>8</v>
      </c>
      <c r="D1100" s="6" t="s">
        <v>9</v>
      </c>
      <c r="E1100" s="6" t="s">
        <v>30</v>
      </c>
      <c r="F1100" s="7" t="s">
        <v>10</v>
      </c>
      <c r="G1100" s="7" t="s">
        <v>11</v>
      </c>
      <c r="H1100" s="7" t="s">
        <v>12</v>
      </c>
      <c r="I1100" s="7" t="s">
        <v>13</v>
      </c>
    </row>
    <row r="1101" spans="1:9" x14ac:dyDescent="0.2">
      <c r="A1101" s="8"/>
      <c r="B1101" s="8"/>
      <c r="C1101" s="8"/>
      <c r="D1101" s="9"/>
      <c r="E1101" s="10"/>
      <c r="F1101" s="9"/>
      <c r="G1101" s="8"/>
      <c r="H1101" s="11" t="str">
        <f>IF(AND(OR(C1098="TC",C1098="MT"),F1101&lt;&gt;""),IF(OR(F1101="Normal",F1101="Compartido"),G1101*1,IF(F1101="dirigido",G1101*0.5,IF(F1101="laboratorio",G1101*0.5,0))),"")</f>
        <v/>
      </c>
      <c r="I1101" s="11" t="str">
        <f>IF(AND(OR(C1098="TC",C1098="MT"),F1101&lt;&gt;""),IF(AND(F1101="Compartido",G1101&gt;=1),1,IF(G1101&gt;=1,2,0)),"")</f>
        <v/>
      </c>
    </row>
    <row r="1102" spans="1:9" x14ac:dyDescent="0.2">
      <c r="A1102" s="8"/>
      <c r="B1102" s="8"/>
      <c r="C1102" s="8"/>
      <c r="D1102" s="9"/>
      <c r="E1102" s="10"/>
      <c r="F1102" s="9"/>
      <c r="G1102" s="8"/>
      <c r="H1102" s="11" t="str">
        <f>IF(AND(OR(C1098="TC",C1098="MT"),F1102&lt;&gt;""),IF(OR(F1102="Normal",F1102="Compartido"),G1102*1,IF(F1102="dirigido",G1102*0.5,IF(F1102="laboratorio",G1102*0.5,0))),"")</f>
        <v/>
      </c>
      <c r="I1102" s="11" t="str">
        <f>IF(AND(OR(C1098="TC",C1098="MT"),F1102&lt;&gt;""),IF(AND(F1102="Compartido",G1102&gt;=1),1,IF(G1102&gt;=1,2,0)),"")</f>
        <v/>
      </c>
    </row>
    <row r="1103" spans="1:9" x14ac:dyDescent="0.2">
      <c r="A1103" s="8"/>
      <c r="B1103" s="8"/>
      <c r="C1103" s="8"/>
      <c r="D1103" s="9"/>
      <c r="E1103" s="10"/>
      <c r="F1103" s="9"/>
      <c r="G1103" s="8"/>
      <c r="H1103" s="11" t="str">
        <f>IF(AND(OR(C1098="TC",C1098="MT"),F1103&lt;&gt;""),IF(OR(F1103="Normal",F1103="Compartido"),G1103*1,IF(F1103="dirigido",G1103*0.5,IF(F1103="laboratorio",G1103*0.5,0))),"")</f>
        <v/>
      </c>
      <c r="I1103" s="11" t="str">
        <f>IF(AND(OR(C1098="TC",C1098="MT"),F1103&lt;&gt;""),IF(AND(F1103="Compartido",G1103&gt;=1),1,IF(G1103&gt;=1,2,0)),"")</f>
        <v/>
      </c>
    </row>
    <row r="1104" spans="1:9" x14ac:dyDescent="0.2">
      <c r="A1104" s="8"/>
      <c r="B1104" s="8"/>
      <c r="C1104" s="8"/>
      <c r="D1104" s="9"/>
      <c r="E1104" s="10"/>
      <c r="F1104" s="9"/>
      <c r="G1104" s="8"/>
      <c r="H1104" s="11" t="str">
        <f>IF(AND(OR(C1098="TC",C1098="MT"),F1104&lt;&gt;""),IF(OR(F1104="Normal",F1104="Compartido"),G1104*1,IF(F1104="dirigido",G1104*0.5,IF(F1104="laboratorio",G1104*0.5,0))),"")</f>
        <v/>
      </c>
      <c r="I1104" s="11" t="str">
        <f>IF(AND(OR(C1098="TC",C1098="MT"),F1104&lt;&gt;""),IF(AND(F1104="Compartido",G1104&gt;=1),1,IF(G1104&gt;=1,2,0)),"")</f>
        <v/>
      </c>
    </row>
    <row r="1105" spans="1:9" x14ac:dyDescent="0.2">
      <c r="A1105" s="8"/>
      <c r="B1105" s="8"/>
      <c r="C1105" s="8"/>
      <c r="D1105" s="9"/>
      <c r="E1105" s="10"/>
      <c r="F1105" s="9"/>
      <c r="G1105" s="8"/>
      <c r="H1105" s="11" t="str">
        <f>IF(AND(OR(C1098="TC",C1098="MT"),F1105&lt;&gt;""),IF(OR(F1105="Normal",F1105="Compartido"),G1105*1,IF(F1105="dirigido",G1105*0.5,IF(F1105="laboratorio",G1105*0.5,0))),"")</f>
        <v/>
      </c>
      <c r="I1105" s="11" t="str">
        <f>IF(AND(OR(C1098="TC",C1098="MT"),F1105&lt;&gt;""),IF(AND(F1105="Compartido",G1105&gt;=1),1,IF(G1105&gt;=1,2,0)),"")</f>
        <v/>
      </c>
    </row>
    <row r="1106" spans="1:9" x14ac:dyDescent="0.2">
      <c r="A1106" s="8"/>
      <c r="B1106" s="8"/>
      <c r="C1106" s="8"/>
      <c r="D1106" s="9"/>
      <c r="E1106" s="10"/>
      <c r="F1106" s="9"/>
      <c r="G1106" s="8"/>
      <c r="H1106" s="11" t="str">
        <f>IF(AND(OR(C1098="TC",C1098="MT"),F1106&lt;&gt;""),IF(OR(F1106="Normal",F1106="Compartido"),G1106*1,IF(F1106="dirigido",G1106*0.5,IF(F1106="laboratorio",G1106*0.5,0))),"")</f>
        <v/>
      </c>
      <c r="I1106" s="11" t="str">
        <f>IF(AND(OR(C1098="TC",C1098="MT"),F1106&lt;&gt;""),IF(AND(F1106="Compartido",G1106&gt;=1),1,IF(G1106&gt;=1,2,0)),"")</f>
        <v/>
      </c>
    </row>
    <row r="1107" spans="1:9" x14ac:dyDescent="0.2">
      <c r="A1107" s="8"/>
      <c r="B1107" s="8"/>
      <c r="C1107" s="8"/>
      <c r="D1107" s="9"/>
      <c r="E1107" s="10"/>
      <c r="F1107" s="9"/>
      <c r="G1107" s="8"/>
      <c r="H1107" s="11" t="str">
        <f>IF(AND(OR(C1098="TC",C1098="MT"),F1107&lt;&gt;""),IF(OR(F1107="Normal",F1107="Compartido"),G1107*1,IF(F1107="dirigido",G1107*0.5,IF(F1107="laboratorio",G1107*0.5,0))),"")</f>
        <v/>
      </c>
      <c r="I1107" s="11" t="str">
        <f>IF(AND(OR(C1098="TC",C1098="MT"),F1107&lt;&gt;""),IF(AND(F1107="Compartido",G1107&gt;=1),1,IF(G1107&gt;=1,2,0)),"")</f>
        <v/>
      </c>
    </row>
    <row r="1108" spans="1:9" x14ac:dyDescent="0.2">
      <c r="A1108" s="8"/>
      <c r="B1108" s="8"/>
      <c r="C1108" s="8"/>
      <c r="D1108" s="9"/>
      <c r="E1108" s="10"/>
      <c r="F1108" s="9"/>
      <c r="G1108" s="8"/>
      <c r="H1108" s="11" t="str">
        <f>IF(AND(OR(C1098="TC",C1098="MT"),F1108&lt;&gt;""),IF(OR(F1108="Normal",F1108="Compartido"),G1108*1,IF(F1108="dirigido",G1108*0.5,IF(F1108="laboratorio",G1108*0.5,0))),"")</f>
        <v/>
      </c>
      <c r="I1108" s="11" t="str">
        <f>IF(AND(OR(C1098="TC",C1098="MT"),F1108&lt;&gt;""),IF(AND(F1108="Compartido",G1108&gt;=1),1,IF(G1108&gt;=1,2,0)),"")</f>
        <v/>
      </c>
    </row>
    <row r="1109" spans="1:9" x14ac:dyDescent="0.2">
      <c r="A1109" s="8"/>
      <c r="B1109" s="8"/>
      <c r="C1109" s="8"/>
      <c r="D1109" s="9"/>
      <c r="E1109" s="10"/>
      <c r="F1109" s="9"/>
      <c r="G1109" s="8"/>
      <c r="H1109" s="11" t="str">
        <f>IF(AND(OR(C1098="TC",C1098="MT"),F1109&lt;&gt;""),IF(OR(F1109="Normal",F1109="Compartido"),G1109*1,IF(F1109="dirigido",G1109*0.5,IF(F1109="laboratorio",G1109*0.5,0))),"")</f>
        <v/>
      </c>
      <c r="I1109" s="11" t="str">
        <f>IF(AND(OR(C1098="TC",C1098="MT"),F1109&lt;&gt;""),IF(AND(F1109="Compartido",G1109&gt;=1),1,IF(G1109&gt;=1,2,0)),"")</f>
        <v/>
      </c>
    </row>
    <row r="1110" spans="1:9" x14ac:dyDescent="0.2">
      <c r="A1110" s="8"/>
      <c r="B1110" s="8"/>
      <c r="C1110" s="8"/>
      <c r="D1110" s="9"/>
      <c r="E1110" s="10"/>
      <c r="F1110" s="9"/>
      <c r="G1110" s="19"/>
      <c r="H1110" s="11" t="str">
        <f>IF(AND(OR(C1098="TC",C1098="MT"),F1110&lt;&gt;""),IF(OR(F1110="Normal",F1110="Compartido"),G1110*1,IF(F1110="dirigido",G1110*0.5,IF(F1110="laboratorio",G1110*0.5,0))),"")</f>
        <v/>
      </c>
      <c r="I1110" s="11" t="str">
        <f>IF(AND(OR(C1098="TC",C1098="MT"),F1110&lt;&gt;""),IF(AND(F1110="Compartido",G1110&gt;=1),1,IF(G1110&gt;=1,2,0)),"")</f>
        <v/>
      </c>
    </row>
    <row r="1111" spans="1:9" x14ac:dyDescent="0.2">
      <c r="A1111" s="62" t="s">
        <v>14</v>
      </c>
      <c r="B1111" s="62"/>
      <c r="C1111" s="62"/>
      <c r="D1111" s="62"/>
      <c r="E1111" s="62"/>
      <c r="F1111" s="63"/>
      <c r="G1111" s="20">
        <f>SUM(G1101:G1110)</f>
        <v>0</v>
      </c>
      <c r="H1111" s="20">
        <f>SUM(H1101:H1110)</f>
        <v>0</v>
      </c>
      <c r="I1111" s="20">
        <f>SUM(I1101:I1110)</f>
        <v>0</v>
      </c>
    </row>
    <row r="1112" spans="1:9" x14ac:dyDescent="0.2">
      <c r="A1112" s="64" t="s">
        <v>15</v>
      </c>
      <c r="B1112" s="64"/>
      <c r="C1112" s="64"/>
      <c r="D1112" s="64"/>
      <c r="E1112" s="64"/>
      <c r="F1112" s="65"/>
      <c r="G1112" s="21">
        <f>G1111*E1098</f>
        <v>0</v>
      </c>
      <c r="H1112" s="21">
        <f>H1111*E1098</f>
        <v>0</v>
      </c>
      <c r="I1112" s="21">
        <f>I1111*E1098</f>
        <v>0</v>
      </c>
    </row>
    <row r="1113" spans="1:9" x14ac:dyDescent="0.2">
      <c r="A1113" s="50" t="str">
        <f>"OTRAS ACTIVIDADES "&amp;A1098&amp;" "&amp;B1098</f>
        <v xml:space="preserve">OTRAS ACTIVIDADES  </v>
      </c>
      <c r="B1113" s="50"/>
      <c r="C1113" s="50"/>
      <c r="D1113" s="50"/>
      <c r="E1113" s="50"/>
      <c r="F1113" s="50"/>
      <c r="G1113" s="51"/>
      <c r="H1113" s="51"/>
      <c r="I1113" s="51"/>
    </row>
    <row r="1114" spans="1:9" x14ac:dyDescent="0.2">
      <c r="A1114" s="15" t="s">
        <v>19</v>
      </c>
      <c r="B1114" s="53" t="s">
        <v>20</v>
      </c>
      <c r="C1114" s="54"/>
      <c r="D1114" s="55"/>
      <c r="E1114" s="23" t="s">
        <v>21</v>
      </c>
      <c r="F1114" s="56" t="s">
        <v>31</v>
      </c>
      <c r="G1114" s="57"/>
      <c r="H1114" s="53" t="s">
        <v>32</v>
      </c>
      <c r="I1114" s="55"/>
    </row>
    <row r="1115" spans="1:9" x14ac:dyDescent="0.2">
      <c r="A1115" s="18"/>
      <c r="B1115" s="34"/>
      <c r="C1115" s="35"/>
      <c r="D1115" s="36"/>
      <c r="E1115" s="24"/>
      <c r="F1115" s="37">
        <f>E1115*E1098</f>
        <v>0</v>
      </c>
      <c r="G1115" s="37"/>
      <c r="H1115" s="38">
        <f>IF(OR(C1098="TC",C1098="MT"),E1115*0.4,IF(OR(C1098="TCO",C1098="MTO"),E1115*0.6,0))</f>
        <v>0</v>
      </c>
      <c r="I1115" s="39"/>
    </row>
    <row r="1116" spans="1:9" x14ac:dyDescent="0.2">
      <c r="A1116" s="18"/>
      <c r="B1116" s="34"/>
      <c r="C1116" s="35"/>
      <c r="D1116" s="36"/>
      <c r="E1116" s="24"/>
      <c r="F1116" s="37">
        <f>E1116*E1098</f>
        <v>0</v>
      </c>
      <c r="G1116" s="37"/>
      <c r="H1116" s="38">
        <f>IF(C1098="TC",E1116*0.4,IF(C1098="TCO",E1116*0.6,0))</f>
        <v>0</v>
      </c>
      <c r="I1116" s="39"/>
    </row>
    <row r="1117" spans="1:9" x14ac:dyDescent="0.2">
      <c r="A1117" s="18"/>
      <c r="B1117" s="34"/>
      <c r="C1117" s="35"/>
      <c r="D1117" s="36"/>
      <c r="E1117" s="24"/>
      <c r="F1117" s="37">
        <f>E1117*E1098</f>
        <v>0</v>
      </c>
      <c r="G1117" s="37"/>
      <c r="H1117" s="38">
        <f>IF(C1098="TC",E1117*0.4,IF(C1098="TCO",E1117*0.6,0))</f>
        <v>0</v>
      </c>
      <c r="I1117" s="39"/>
    </row>
    <row r="1118" spans="1:9" x14ac:dyDescent="0.2">
      <c r="A1118" s="18"/>
      <c r="B1118" s="34"/>
      <c r="C1118" s="35"/>
      <c r="D1118" s="36"/>
      <c r="E1118" s="24"/>
      <c r="F1118" s="37">
        <f>E1118*E1098</f>
        <v>0</v>
      </c>
      <c r="G1118" s="37"/>
      <c r="H1118" s="38">
        <f>IF(C1098="TC",E1118*0.4,IF(C1098="TCO",E1118*0.6,0))</f>
        <v>0</v>
      </c>
      <c r="I1118" s="39"/>
    </row>
    <row r="1119" spans="1:9" x14ac:dyDescent="0.2">
      <c r="A1119" s="18"/>
      <c r="B1119" s="34"/>
      <c r="C1119" s="35"/>
      <c r="D1119" s="36"/>
      <c r="E1119" s="24"/>
      <c r="F1119" s="37">
        <f>E1119*E1098</f>
        <v>0</v>
      </c>
      <c r="G1119" s="37"/>
      <c r="H1119" s="38">
        <f>IF(C1098="TC",E1119*0.4,IF(C1098="TCO",E1119*0.6,0))</f>
        <v>0</v>
      </c>
      <c r="I1119" s="39"/>
    </row>
    <row r="1120" spans="1:9" x14ac:dyDescent="0.2">
      <c r="A1120" s="43" t="s">
        <v>34</v>
      </c>
      <c r="B1120" s="44"/>
      <c r="C1120" s="44"/>
      <c r="D1120" s="45"/>
      <c r="E1120" s="25">
        <f>SUM(E1115:E1119)</f>
        <v>0</v>
      </c>
      <c r="F1120" s="46">
        <f>SUM(F1115:G1119)</f>
        <v>0</v>
      </c>
      <c r="G1120" s="47"/>
      <c r="H1120" s="48">
        <f>SUM(H1115:I1119)</f>
        <v>0</v>
      </c>
      <c r="I1120" s="48"/>
    </row>
    <row r="1121" spans="1:9" x14ac:dyDescent="0.2">
      <c r="A1121" s="49" t="s">
        <v>41</v>
      </c>
      <c r="B1121" s="49"/>
      <c r="C1121" s="49"/>
      <c r="D1121" s="49"/>
      <c r="E1121" s="49"/>
      <c r="F1121" s="49"/>
      <c r="G1121" s="28">
        <f>IF(AND(C1098="TC",I1121&gt;=8),I1121,IF(AND(C1098="TC",I1121&lt;8),8,IF(I1121&gt;=0,I1121,0)))</f>
        <v>0</v>
      </c>
      <c r="H1121" s="26"/>
      <c r="I1121" s="27">
        <f>IF(C1098="TC",16-H1120,IF(C1098="MT",8-H1120,IF(C1098="TCO",24-H1120,IF(C1098="MTO",12-H1120,0))))</f>
        <v>0</v>
      </c>
    </row>
    <row r="1122" spans="1:9" x14ac:dyDescent="0.2">
      <c r="A1122" s="1" t="s">
        <v>38</v>
      </c>
      <c r="B1122" s="1"/>
      <c r="C1122" s="1"/>
      <c r="D1122" s="1"/>
      <c r="E1122" s="1"/>
      <c r="F1122" s="1"/>
      <c r="G1122" s="1"/>
      <c r="H1122" s="1"/>
      <c r="I1122" s="1"/>
    </row>
    <row r="1124" spans="1:9" x14ac:dyDescent="0.2">
      <c r="A1124" s="52" t="s">
        <v>0</v>
      </c>
      <c r="B1124" s="52"/>
      <c r="C1124" s="52"/>
      <c r="D1124" s="52"/>
      <c r="E1124" s="52"/>
      <c r="F1124" s="4"/>
      <c r="G1124" s="40" t="str">
        <f>IF(OR(C1126="TCO",C1126="MTO",C1126="HC"),"DATOS VINCULACION","NO DILIGENCIAR")</f>
        <v>NO DILIGENCIAR</v>
      </c>
      <c r="H1124" s="41"/>
      <c r="I1124" s="42"/>
    </row>
    <row r="1125" spans="1:9" x14ac:dyDescent="0.2">
      <c r="A1125" s="16" t="s">
        <v>1</v>
      </c>
      <c r="B1125" s="16" t="s">
        <v>2</v>
      </c>
      <c r="C1125" s="16" t="s">
        <v>3</v>
      </c>
      <c r="D1125" s="16" t="s">
        <v>4</v>
      </c>
      <c r="E1125" s="16" t="s">
        <v>18</v>
      </c>
      <c r="F1125" s="4"/>
      <c r="G1125" s="40" t="s">
        <v>33</v>
      </c>
      <c r="H1125" s="41"/>
      <c r="I1125" s="42"/>
    </row>
    <row r="1126" spans="1:9" x14ac:dyDescent="0.2">
      <c r="A1126" s="12"/>
      <c r="B1126" s="12"/>
      <c r="C1126" s="12"/>
      <c r="D1126" s="13">
        <f>IF(OR(C1126="TC",C1126="MT"),G1140+H1140+I1140+F1148,G1140+(H1148*E1126))</f>
        <v>0</v>
      </c>
      <c r="E1126" s="13"/>
      <c r="F1126" s="3"/>
      <c r="G1126" s="58"/>
      <c r="H1126" s="59"/>
      <c r="I1126" s="60"/>
    </row>
    <row r="1127" spans="1:9" x14ac:dyDescent="0.2">
      <c r="A1127" s="61" t="s">
        <v>5</v>
      </c>
      <c r="B1127" s="61"/>
      <c r="C1127" s="61"/>
      <c r="D1127" s="61"/>
      <c r="E1127" s="61"/>
      <c r="F1127" s="61"/>
      <c r="G1127" s="61"/>
      <c r="H1127" s="61"/>
      <c r="I1127" s="61"/>
    </row>
    <row r="1128" spans="1:9" ht="38.25" x14ac:dyDescent="0.2">
      <c r="A1128" s="5" t="s">
        <v>6</v>
      </c>
      <c r="B1128" s="5" t="s">
        <v>7</v>
      </c>
      <c r="C1128" s="5" t="s">
        <v>8</v>
      </c>
      <c r="D1128" s="6" t="s">
        <v>9</v>
      </c>
      <c r="E1128" s="6" t="s">
        <v>30</v>
      </c>
      <c r="F1128" s="7" t="s">
        <v>10</v>
      </c>
      <c r="G1128" s="7" t="s">
        <v>11</v>
      </c>
      <c r="H1128" s="7" t="s">
        <v>12</v>
      </c>
      <c r="I1128" s="7" t="s">
        <v>13</v>
      </c>
    </row>
    <row r="1129" spans="1:9" x14ac:dyDescent="0.2">
      <c r="A1129" s="8"/>
      <c r="B1129" s="8"/>
      <c r="C1129" s="8"/>
      <c r="D1129" s="9"/>
      <c r="E1129" s="10"/>
      <c r="F1129" s="9"/>
      <c r="G1129" s="8"/>
      <c r="H1129" s="11" t="str">
        <f>IF(AND(OR(C1126="TC",C1126="MT"),F1129&lt;&gt;""),IF(OR(F1129="Normal",F1129="Compartido"),G1129*1,IF(F1129="dirigido",G1129*0.5,IF(F1129="laboratorio",G1129*0.5,0))),"")</f>
        <v/>
      </c>
      <c r="I1129" s="11" t="str">
        <f>IF(AND(OR(C1126="TC",C1126="MT"),F1129&lt;&gt;""),IF(AND(F1129="Compartido",G1129&gt;=1),1,IF(G1129&gt;=1,2,0)),"")</f>
        <v/>
      </c>
    </row>
    <row r="1130" spans="1:9" x14ac:dyDescent="0.2">
      <c r="A1130" s="8"/>
      <c r="B1130" s="8"/>
      <c r="C1130" s="8"/>
      <c r="D1130" s="9"/>
      <c r="E1130" s="10"/>
      <c r="F1130" s="9"/>
      <c r="G1130" s="8"/>
      <c r="H1130" s="11" t="str">
        <f>IF(AND(OR(C1126="TC",C1126="MT"),F1130&lt;&gt;""),IF(OR(F1130="Normal",F1130="Compartido"),G1130*1,IF(F1130="dirigido",G1130*0.5,IF(F1130="laboratorio",G1130*0.5,0))),"")</f>
        <v/>
      </c>
      <c r="I1130" s="11" t="str">
        <f>IF(AND(OR(C1126="TC",C1126="MT"),F1130&lt;&gt;""),IF(AND(F1130="Compartido",G1130&gt;=1),1,IF(G1130&gt;=1,2,0)),"")</f>
        <v/>
      </c>
    </row>
    <row r="1131" spans="1:9" x14ac:dyDescent="0.2">
      <c r="A1131" s="8"/>
      <c r="B1131" s="8"/>
      <c r="C1131" s="8"/>
      <c r="D1131" s="9"/>
      <c r="E1131" s="10"/>
      <c r="F1131" s="9"/>
      <c r="G1131" s="8"/>
      <c r="H1131" s="11" t="str">
        <f>IF(AND(OR(C1126="TC",C1126="MT"),F1131&lt;&gt;""),IF(OR(F1131="Normal",F1131="Compartido"),G1131*1,IF(F1131="dirigido",G1131*0.5,IF(F1131="laboratorio",G1131*0.5,0))),"")</f>
        <v/>
      </c>
      <c r="I1131" s="11" t="str">
        <f>IF(AND(OR(C1126="TC",C1126="MT"),F1131&lt;&gt;""),IF(AND(F1131="Compartido",G1131&gt;=1),1,IF(G1131&gt;=1,2,0)),"")</f>
        <v/>
      </c>
    </row>
    <row r="1132" spans="1:9" x14ac:dyDescent="0.2">
      <c r="A1132" s="8"/>
      <c r="B1132" s="8"/>
      <c r="C1132" s="8"/>
      <c r="D1132" s="9"/>
      <c r="E1132" s="10"/>
      <c r="F1132" s="9"/>
      <c r="G1132" s="8"/>
      <c r="H1132" s="11" t="str">
        <f>IF(AND(OR(C1126="TC",C1126="MT"),F1132&lt;&gt;""),IF(OR(F1132="Normal",F1132="Compartido"),G1132*1,IF(F1132="dirigido",G1132*0.5,IF(F1132="laboratorio",G1132*0.5,0))),"")</f>
        <v/>
      </c>
      <c r="I1132" s="11" t="str">
        <f>IF(AND(OR(C1126="TC",C1126="MT"),F1132&lt;&gt;""),IF(AND(F1132="Compartido",G1132&gt;=1),1,IF(G1132&gt;=1,2,0)),"")</f>
        <v/>
      </c>
    </row>
    <row r="1133" spans="1:9" x14ac:dyDescent="0.2">
      <c r="A1133" s="8"/>
      <c r="B1133" s="8"/>
      <c r="C1133" s="8"/>
      <c r="D1133" s="9"/>
      <c r="E1133" s="10"/>
      <c r="F1133" s="9"/>
      <c r="G1133" s="8"/>
      <c r="H1133" s="11" t="str">
        <f>IF(AND(OR(C1126="TC",C1126="MT"),F1133&lt;&gt;""),IF(OR(F1133="Normal",F1133="Compartido"),G1133*1,IF(F1133="dirigido",G1133*0.5,IF(F1133="laboratorio",G1133*0.5,0))),"")</f>
        <v/>
      </c>
      <c r="I1133" s="11" t="str">
        <f>IF(AND(OR(C1126="TC",C1126="MT"),F1133&lt;&gt;""),IF(AND(F1133="Compartido",G1133&gt;=1),1,IF(G1133&gt;=1,2,0)),"")</f>
        <v/>
      </c>
    </row>
    <row r="1134" spans="1:9" x14ac:dyDescent="0.2">
      <c r="A1134" s="8"/>
      <c r="B1134" s="8"/>
      <c r="C1134" s="8"/>
      <c r="D1134" s="9"/>
      <c r="E1134" s="10"/>
      <c r="F1134" s="9"/>
      <c r="G1134" s="8"/>
      <c r="H1134" s="11" t="str">
        <f>IF(AND(OR(C1126="TC",C1126="MT"),F1134&lt;&gt;""),IF(OR(F1134="Normal",F1134="Compartido"),G1134*1,IF(F1134="dirigido",G1134*0.5,IF(F1134="laboratorio",G1134*0.5,0))),"")</f>
        <v/>
      </c>
      <c r="I1134" s="11" t="str">
        <f>IF(AND(OR(C1126="TC",C1126="MT"),F1134&lt;&gt;""),IF(AND(F1134="Compartido",G1134&gt;=1),1,IF(G1134&gt;=1,2,0)),"")</f>
        <v/>
      </c>
    </row>
    <row r="1135" spans="1:9" x14ac:dyDescent="0.2">
      <c r="A1135" s="8"/>
      <c r="B1135" s="8"/>
      <c r="C1135" s="8"/>
      <c r="D1135" s="9"/>
      <c r="E1135" s="10"/>
      <c r="F1135" s="9"/>
      <c r="G1135" s="8"/>
      <c r="H1135" s="11" t="str">
        <f>IF(AND(OR(C1126="TC",C1126="MT"),F1135&lt;&gt;""),IF(OR(F1135="Normal",F1135="Compartido"),G1135*1,IF(F1135="dirigido",G1135*0.5,IF(F1135="laboratorio",G1135*0.5,0))),"")</f>
        <v/>
      </c>
      <c r="I1135" s="11" t="str">
        <f>IF(AND(OR(C1126="TC",C1126="MT"),F1135&lt;&gt;""),IF(AND(F1135="Compartido",G1135&gt;=1),1,IF(G1135&gt;=1,2,0)),"")</f>
        <v/>
      </c>
    </row>
    <row r="1136" spans="1:9" x14ac:dyDescent="0.2">
      <c r="A1136" s="8"/>
      <c r="B1136" s="8"/>
      <c r="C1136" s="8"/>
      <c r="D1136" s="9"/>
      <c r="E1136" s="10"/>
      <c r="F1136" s="9"/>
      <c r="G1136" s="8"/>
      <c r="H1136" s="11" t="str">
        <f>IF(AND(OR(C1126="TC",C1126="MT"),F1136&lt;&gt;""),IF(OR(F1136="Normal",F1136="Compartido"),G1136*1,IF(F1136="dirigido",G1136*0.5,IF(F1136="laboratorio",G1136*0.5,0))),"")</f>
        <v/>
      </c>
      <c r="I1136" s="11" t="str">
        <f>IF(AND(OR(C1126="TC",C1126="MT"),F1136&lt;&gt;""),IF(AND(F1136="Compartido",G1136&gt;=1),1,IF(G1136&gt;=1,2,0)),"")</f>
        <v/>
      </c>
    </row>
    <row r="1137" spans="1:9" x14ac:dyDescent="0.2">
      <c r="A1137" s="8"/>
      <c r="B1137" s="8"/>
      <c r="C1137" s="8"/>
      <c r="D1137" s="9"/>
      <c r="E1137" s="10"/>
      <c r="F1137" s="9"/>
      <c r="G1137" s="8"/>
      <c r="H1137" s="11" t="str">
        <f>IF(AND(OR(C1126="TC",C1126="MT"),F1137&lt;&gt;""),IF(OR(F1137="Normal",F1137="Compartido"),G1137*1,IF(F1137="dirigido",G1137*0.5,IF(F1137="laboratorio",G1137*0.5,0))),"")</f>
        <v/>
      </c>
      <c r="I1137" s="11" t="str">
        <f>IF(AND(OR(C1126="TC",C1126="MT"),F1137&lt;&gt;""),IF(AND(F1137="Compartido",G1137&gt;=1),1,IF(G1137&gt;=1,2,0)),"")</f>
        <v/>
      </c>
    </row>
    <row r="1138" spans="1:9" x14ac:dyDescent="0.2">
      <c r="A1138" s="8"/>
      <c r="B1138" s="8"/>
      <c r="C1138" s="8"/>
      <c r="D1138" s="9"/>
      <c r="E1138" s="10"/>
      <c r="F1138" s="9"/>
      <c r="G1138" s="19"/>
      <c r="H1138" s="11" t="str">
        <f>IF(AND(OR(C1126="TC",C1126="MT"),F1138&lt;&gt;""),IF(OR(F1138="Normal",F1138="Compartido"),G1138*1,IF(F1138="dirigido",G1138*0.5,IF(F1138="laboratorio",G1138*0.5,0))),"")</f>
        <v/>
      </c>
      <c r="I1138" s="11" t="str">
        <f>IF(AND(OR(C1126="TC",C1126="MT"),F1138&lt;&gt;""),IF(AND(F1138="Compartido",G1138&gt;=1),1,IF(G1138&gt;=1,2,0)),"")</f>
        <v/>
      </c>
    </row>
    <row r="1139" spans="1:9" x14ac:dyDescent="0.2">
      <c r="A1139" s="62" t="s">
        <v>14</v>
      </c>
      <c r="B1139" s="62"/>
      <c r="C1139" s="62"/>
      <c r="D1139" s="62"/>
      <c r="E1139" s="62"/>
      <c r="F1139" s="63"/>
      <c r="G1139" s="20">
        <f>SUM(G1129:G1138)</f>
        <v>0</v>
      </c>
      <c r="H1139" s="20">
        <f>SUM(H1129:H1138)</f>
        <v>0</v>
      </c>
      <c r="I1139" s="20">
        <f>SUM(I1129:I1138)</f>
        <v>0</v>
      </c>
    </row>
    <row r="1140" spans="1:9" x14ac:dyDescent="0.2">
      <c r="A1140" s="64" t="s">
        <v>15</v>
      </c>
      <c r="B1140" s="64"/>
      <c r="C1140" s="64"/>
      <c r="D1140" s="64"/>
      <c r="E1140" s="64"/>
      <c r="F1140" s="65"/>
      <c r="G1140" s="21">
        <f>G1139*E1126</f>
        <v>0</v>
      </c>
      <c r="H1140" s="21">
        <f>H1139*E1126</f>
        <v>0</v>
      </c>
      <c r="I1140" s="21">
        <f>I1139*E1126</f>
        <v>0</v>
      </c>
    </row>
    <row r="1141" spans="1:9" x14ac:dyDescent="0.2">
      <c r="A1141" s="50" t="str">
        <f>"OTRAS ACTIVIDADES "&amp;A1126&amp;" "&amp;B1126</f>
        <v xml:space="preserve">OTRAS ACTIVIDADES  </v>
      </c>
      <c r="B1141" s="50"/>
      <c r="C1141" s="50"/>
      <c r="D1141" s="50"/>
      <c r="E1141" s="50"/>
      <c r="F1141" s="50"/>
      <c r="G1141" s="51"/>
      <c r="H1141" s="51"/>
      <c r="I1141" s="51"/>
    </row>
    <row r="1142" spans="1:9" x14ac:dyDescent="0.2">
      <c r="A1142" s="15" t="s">
        <v>19</v>
      </c>
      <c r="B1142" s="53" t="s">
        <v>20</v>
      </c>
      <c r="C1142" s="54"/>
      <c r="D1142" s="55"/>
      <c r="E1142" s="23" t="s">
        <v>21</v>
      </c>
      <c r="F1142" s="56" t="s">
        <v>31</v>
      </c>
      <c r="G1142" s="57"/>
      <c r="H1142" s="53" t="s">
        <v>32</v>
      </c>
      <c r="I1142" s="55"/>
    </row>
    <row r="1143" spans="1:9" x14ac:dyDescent="0.2">
      <c r="A1143" s="18"/>
      <c r="B1143" s="34"/>
      <c r="C1143" s="35"/>
      <c r="D1143" s="36"/>
      <c r="E1143" s="24"/>
      <c r="F1143" s="37">
        <f>E1143*E1126</f>
        <v>0</v>
      </c>
      <c r="G1143" s="37"/>
      <c r="H1143" s="38">
        <f>IF(OR(C1126="TC",C1126="MT"),E1143*0.4,IF(OR(C1126="TCO",C1126="MTO"),E1143*0.6,0))</f>
        <v>0</v>
      </c>
      <c r="I1143" s="39"/>
    </row>
    <row r="1144" spans="1:9" x14ac:dyDescent="0.2">
      <c r="A1144" s="18"/>
      <c r="B1144" s="34"/>
      <c r="C1144" s="35"/>
      <c r="D1144" s="36"/>
      <c r="E1144" s="24"/>
      <c r="F1144" s="37">
        <f>E1144*E1126</f>
        <v>0</v>
      </c>
      <c r="G1144" s="37"/>
      <c r="H1144" s="38">
        <f>IF(C1126="TC",E1144*0.4,IF(C1126="TCO",E1144*0.6,0))</f>
        <v>0</v>
      </c>
      <c r="I1144" s="39"/>
    </row>
    <row r="1145" spans="1:9" x14ac:dyDescent="0.2">
      <c r="A1145" s="18"/>
      <c r="B1145" s="34"/>
      <c r="C1145" s="35"/>
      <c r="D1145" s="36"/>
      <c r="E1145" s="24"/>
      <c r="F1145" s="37">
        <f>E1145*E1126</f>
        <v>0</v>
      </c>
      <c r="G1145" s="37"/>
      <c r="H1145" s="38">
        <f>IF(C1126="TC",E1145*0.4,IF(C1126="TCO",E1145*0.6,0))</f>
        <v>0</v>
      </c>
      <c r="I1145" s="39"/>
    </row>
    <row r="1146" spans="1:9" x14ac:dyDescent="0.2">
      <c r="A1146" s="18"/>
      <c r="B1146" s="34"/>
      <c r="C1146" s="35"/>
      <c r="D1146" s="36"/>
      <c r="E1146" s="24"/>
      <c r="F1146" s="37">
        <f>E1146*E1126</f>
        <v>0</v>
      </c>
      <c r="G1146" s="37"/>
      <c r="H1146" s="38">
        <f>IF(C1126="TC",E1146*0.4,IF(C1126="TCO",E1146*0.6,0))</f>
        <v>0</v>
      </c>
      <c r="I1146" s="39"/>
    </row>
    <row r="1147" spans="1:9" x14ac:dyDescent="0.2">
      <c r="A1147" s="18"/>
      <c r="B1147" s="34"/>
      <c r="C1147" s="35"/>
      <c r="D1147" s="36"/>
      <c r="E1147" s="24"/>
      <c r="F1147" s="37">
        <f>E1147*E1126</f>
        <v>0</v>
      </c>
      <c r="G1147" s="37"/>
      <c r="H1147" s="38">
        <f>IF(C1126="TC",E1147*0.4,IF(C1126="TCO",E1147*0.6,0))</f>
        <v>0</v>
      </c>
      <c r="I1147" s="39"/>
    </row>
    <row r="1148" spans="1:9" x14ac:dyDescent="0.2">
      <c r="A1148" s="43" t="s">
        <v>34</v>
      </c>
      <c r="B1148" s="44"/>
      <c r="C1148" s="44"/>
      <c r="D1148" s="45"/>
      <c r="E1148" s="25">
        <f>SUM(E1143:E1147)</f>
        <v>0</v>
      </c>
      <c r="F1148" s="46">
        <f>SUM(F1143:G1147)</f>
        <v>0</v>
      </c>
      <c r="G1148" s="47"/>
      <c r="H1148" s="48">
        <f>SUM(H1143:I1147)</f>
        <v>0</v>
      </c>
      <c r="I1148" s="48"/>
    </row>
    <row r="1149" spans="1:9" x14ac:dyDescent="0.2">
      <c r="A1149" s="49" t="s">
        <v>41</v>
      </c>
      <c r="B1149" s="49"/>
      <c r="C1149" s="49"/>
      <c r="D1149" s="49"/>
      <c r="E1149" s="49"/>
      <c r="F1149" s="49"/>
      <c r="G1149" s="28">
        <f>IF(AND(C1126="TC",I1149&gt;=8),I1149,IF(AND(C1126="TC",I1149&lt;8),8,IF(I1149&gt;=0,I1149,0)))</f>
        <v>0</v>
      </c>
      <c r="H1149" s="26"/>
      <c r="I1149" s="27">
        <f>IF(C1126="TC",16-H1148,IF(C1126="MT",8-H1148,IF(C1126="TCO",24-H1148,IF(C1126="MTO",12-H1148,0))))</f>
        <v>0</v>
      </c>
    </row>
    <row r="1150" spans="1:9" x14ac:dyDescent="0.2">
      <c r="A1150" s="1" t="s">
        <v>38</v>
      </c>
      <c r="B1150" s="1"/>
      <c r="C1150" s="1"/>
      <c r="D1150" s="1"/>
      <c r="E1150" s="1"/>
      <c r="F1150" s="1"/>
      <c r="G1150" s="1"/>
      <c r="H1150" s="1"/>
      <c r="I1150" s="1"/>
    </row>
    <row r="1152" spans="1:9" x14ac:dyDescent="0.2">
      <c r="A1152" s="52" t="s">
        <v>0</v>
      </c>
      <c r="B1152" s="52"/>
      <c r="C1152" s="52"/>
      <c r="D1152" s="52"/>
      <c r="E1152" s="52"/>
      <c r="F1152" s="4"/>
      <c r="G1152" s="40" t="str">
        <f>IF(OR(C1154="TCO",C1154="MTO",C1154="HC"),"DATOS VINCULACION","NO DILIGENCIAR")</f>
        <v>NO DILIGENCIAR</v>
      </c>
      <c r="H1152" s="41"/>
      <c r="I1152" s="42"/>
    </row>
    <row r="1153" spans="1:9" x14ac:dyDescent="0.2">
      <c r="A1153" s="16" t="s">
        <v>1</v>
      </c>
      <c r="B1153" s="16" t="s">
        <v>2</v>
      </c>
      <c r="C1153" s="16" t="s">
        <v>3</v>
      </c>
      <c r="D1153" s="16" t="s">
        <v>4</v>
      </c>
      <c r="E1153" s="16" t="s">
        <v>18</v>
      </c>
      <c r="F1153" s="4"/>
      <c r="G1153" s="40" t="s">
        <v>33</v>
      </c>
      <c r="H1153" s="41"/>
      <c r="I1153" s="42"/>
    </row>
    <row r="1154" spans="1:9" x14ac:dyDescent="0.2">
      <c r="A1154" s="12"/>
      <c r="B1154" s="12"/>
      <c r="C1154" s="12"/>
      <c r="D1154" s="13">
        <f>IF(OR(C1154="TC",C1154="MT"),G1168+H1168+I1168+F1176,G1168+(H1176*E1154))</f>
        <v>0</v>
      </c>
      <c r="E1154" s="13"/>
      <c r="F1154" s="3"/>
      <c r="G1154" s="58"/>
      <c r="H1154" s="59"/>
      <c r="I1154" s="60"/>
    </row>
    <row r="1155" spans="1:9" x14ac:dyDescent="0.2">
      <c r="A1155" s="61" t="s">
        <v>5</v>
      </c>
      <c r="B1155" s="61"/>
      <c r="C1155" s="61"/>
      <c r="D1155" s="61"/>
      <c r="E1155" s="61"/>
      <c r="F1155" s="61"/>
      <c r="G1155" s="61"/>
      <c r="H1155" s="61"/>
      <c r="I1155" s="61"/>
    </row>
    <row r="1156" spans="1:9" ht="38.25" x14ac:dyDescent="0.2">
      <c r="A1156" s="5" t="s">
        <v>6</v>
      </c>
      <c r="B1156" s="5" t="s">
        <v>7</v>
      </c>
      <c r="C1156" s="5" t="s">
        <v>8</v>
      </c>
      <c r="D1156" s="6" t="s">
        <v>9</v>
      </c>
      <c r="E1156" s="6" t="s">
        <v>30</v>
      </c>
      <c r="F1156" s="7" t="s">
        <v>10</v>
      </c>
      <c r="G1156" s="7" t="s">
        <v>11</v>
      </c>
      <c r="H1156" s="7" t="s">
        <v>12</v>
      </c>
      <c r="I1156" s="7" t="s">
        <v>13</v>
      </c>
    </row>
    <row r="1157" spans="1:9" x14ac:dyDescent="0.2">
      <c r="A1157" s="8"/>
      <c r="B1157" s="8"/>
      <c r="C1157" s="8"/>
      <c r="D1157" s="9"/>
      <c r="E1157" s="10"/>
      <c r="F1157" s="9"/>
      <c r="G1157" s="8"/>
      <c r="H1157" s="11" t="str">
        <f>IF(AND(OR(C1154="TC",C1154="MT"),F1157&lt;&gt;""),IF(OR(F1157="Normal",F1157="Compartido"),G1157*1,IF(F1157="dirigido",G1157*0.5,IF(F1157="laboratorio",G1157*0.5,0))),"")</f>
        <v/>
      </c>
      <c r="I1157" s="11" t="str">
        <f>IF(AND(OR(C1154="TC",C1154="MT"),F1157&lt;&gt;""),IF(AND(F1157="Compartido",G1157&gt;=1),1,IF(G1157&gt;=1,2,0)),"")</f>
        <v/>
      </c>
    </row>
    <row r="1158" spans="1:9" x14ac:dyDescent="0.2">
      <c r="A1158" s="8"/>
      <c r="B1158" s="8"/>
      <c r="C1158" s="8"/>
      <c r="D1158" s="9"/>
      <c r="E1158" s="10"/>
      <c r="F1158" s="9"/>
      <c r="G1158" s="8"/>
      <c r="H1158" s="11" t="str">
        <f>IF(AND(OR(C1154="TC",C1154="MT"),F1158&lt;&gt;""),IF(OR(F1158="Normal",F1158="Compartido"),G1158*1,IF(F1158="dirigido",G1158*0.5,IF(F1158="laboratorio",G1158*0.5,0))),"")</f>
        <v/>
      </c>
      <c r="I1158" s="11" t="str">
        <f>IF(AND(OR(C1154="TC",C1154="MT"),F1158&lt;&gt;""),IF(AND(F1158="Compartido",G1158&gt;=1),1,IF(G1158&gt;=1,2,0)),"")</f>
        <v/>
      </c>
    </row>
    <row r="1159" spans="1:9" x14ac:dyDescent="0.2">
      <c r="A1159" s="8"/>
      <c r="B1159" s="8"/>
      <c r="C1159" s="8"/>
      <c r="D1159" s="9"/>
      <c r="E1159" s="10"/>
      <c r="F1159" s="9"/>
      <c r="G1159" s="8"/>
      <c r="H1159" s="11" t="str">
        <f>IF(AND(OR(C1154="TC",C1154="MT"),F1159&lt;&gt;""),IF(OR(F1159="Normal",F1159="Compartido"),G1159*1,IF(F1159="dirigido",G1159*0.5,IF(F1159="laboratorio",G1159*0.5,0))),"")</f>
        <v/>
      </c>
      <c r="I1159" s="11" t="str">
        <f>IF(AND(OR(C1154="TC",C1154="MT"),F1159&lt;&gt;""),IF(AND(F1159="Compartido",G1159&gt;=1),1,IF(G1159&gt;=1,2,0)),"")</f>
        <v/>
      </c>
    </row>
    <row r="1160" spans="1:9" x14ac:dyDescent="0.2">
      <c r="A1160" s="8"/>
      <c r="B1160" s="8"/>
      <c r="C1160" s="8"/>
      <c r="D1160" s="9"/>
      <c r="E1160" s="10"/>
      <c r="F1160" s="9"/>
      <c r="G1160" s="8"/>
      <c r="H1160" s="11" t="str">
        <f>IF(AND(OR(C1154="TC",C1154="MT"),F1160&lt;&gt;""),IF(OR(F1160="Normal",F1160="Compartido"),G1160*1,IF(F1160="dirigido",G1160*0.5,IF(F1160="laboratorio",G1160*0.5,0))),"")</f>
        <v/>
      </c>
      <c r="I1160" s="11" t="str">
        <f>IF(AND(OR(C1154="TC",C1154="MT"),F1160&lt;&gt;""),IF(AND(F1160="Compartido",G1160&gt;=1),1,IF(G1160&gt;=1,2,0)),"")</f>
        <v/>
      </c>
    </row>
    <row r="1161" spans="1:9" x14ac:dyDescent="0.2">
      <c r="A1161" s="8"/>
      <c r="B1161" s="8"/>
      <c r="C1161" s="8"/>
      <c r="D1161" s="9"/>
      <c r="E1161" s="10"/>
      <c r="F1161" s="9"/>
      <c r="G1161" s="8"/>
      <c r="H1161" s="11" t="str">
        <f>IF(AND(OR(C1154="TC",C1154="MT"),F1161&lt;&gt;""),IF(OR(F1161="Normal",F1161="Compartido"),G1161*1,IF(F1161="dirigido",G1161*0.5,IF(F1161="laboratorio",G1161*0.5,0))),"")</f>
        <v/>
      </c>
      <c r="I1161" s="11" t="str">
        <f>IF(AND(OR(C1154="TC",C1154="MT"),F1161&lt;&gt;""),IF(AND(F1161="Compartido",G1161&gt;=1),1,IF(G1161&gt;=1,2,0)),"")</f>
        <v/>
      </c>
    </row>
    <row r="1162" spans="1:9" x14ac:dyDescent="0.2">
      <c r="A1162" s="8"/>
      <c r="B1162" s="8"/>
      <c r="C1162" s="8"/>
      <c r="D1162" s="9"/>
      <c r="E1162" s="10"/>
      <c r="F1162" s="9"/>
      <c r="G1162" s="8"/>
      <c r="H1162" s="11" t="str">
        <f>IF(AND(OR(C1154="TC",C1154="MT"),F1162&lt;&gt;""),IF(OR(F1162="Normal",F1162="Compartido"),G1162*1,IF(F1162="dirigido",G1162*0.5,IF(F1162="laboratorio",G1162*0.5,0))),"")</f>
        <v/>
      </c>
      <c r="I1162" s="11" t="str">
        <f>IF(AND(OR(C1154="TC",C1154="MT"),F1162&lt;&gt;""),IF(AND(F1162="Compartido",G1162&gt;=1),1,IF(G1162&gt;=1,2,0)),"")</f>
        <v/>
      </c>
    </row>
    <row r="1163" spans="1:9" x14ac:dyDescent="0.2">
      <c r="A1163" s="8"/>
      <c r="B1163" s="8"/>
      <c r="C1163" s="8"/>
      <c r="D1163" s="9"/>
      <c r="E1163" s="10"/>
      <c r="F1163" s="9"/>
      <c r="G1163" s="8"/>
      <c r="H1163" s="11" t="str">
        <f>IF(AND(OR(C1154="TC",C1154="MT"),F1163&lt;&gt;""),IF(OR(F1163="Normal",F1163="Compartido"),G1163*1,IF(F1163="dirigido",G1163*0.5,IF(F1163="laboratorio",G1163*0.5,0))),"")</f>
        <v/>
      </c>
      <c r="I1163" s="11" t="str">
        <f>IF(AND(OR(C1154="TC",C1154="MT"),F1163&lt;&gt;""),IF(AND(F1163="Compartido",G1163&gt;=1),1,IF(G1163&gt;=1,2,0)),"")</f>
        <v/>
      </c>
    </row>
    <row r="1164" spans="1:9" x14ac:dyDescent="0.2">
      <c r="A1164" s="8"/>
      <c r="B1164" s="8"/>
      <c r="C1164" s="8"/>
      <c r="D1164" s="9"/>
      <c r="E1164" s="10"/>
      <c r="F1164" s="9"/>
      <c r="G1164" s="8"/>
      <c r="H1164" s="11" t="str">
        <f>IF(AND(OR(C1154="TC",C1154="MT"),F1164&lt;&gt;""),IF(OR(F1164="Normal",F1164="Compartido"),G1164*1,IF(F1164="dirigido",G1164*0.5,IF(F1164="laboratorio",G1164*0.5,0))),"")</f>
        <v/>
      </c>
      <c r="I1164" s="11" t="str">
        <f>IF(AND(OR(C1154="TC",C1154="MT"),F1164&lt;&gt;""),IF(AND(F1164="Compartido",G1164&gt;=1),1,IF(G1164&gt;=1,2,0)),"")</f>
        <v/>
      </c>
    </row>
    <row r="1165" spans="1:9" x14ac:dyDescent="0.2">
      <c r="A1165" s="8"/>
      <c r="B1165" s="8"/>
      <c r="C1165" s="8"/>
      <c r="D1165" s="9"/>
      <c r="E1165" s="10"/>
      <c r="F1165" s="9"/>
      <c r="G1165" s="8"/>
      <c r="H1165" s="11" t="str">
        <f>IF(AND(OR(C1154="TC",C1154="MT"),F1165&lt;&gt;""),IF(OR(F1165="Normal",F1165="Compartido"),G1165*1,IF(F1165="dirigido",G1165*0.5,IF(F1165="laboratorio",G1165*0.5,0))),"")</f>
        <v/>
      </c>
      <c r="I1165" s="11" t="str">
        <f>IF(AND(OR(C1154="TC",C1154="MT"),F1165&lt;&gt;""),IF(AND(F1165="Compartido",G1165&gt;=1),1,IF(G1165&gt;=1,2,0)),"")</f>
        <v/>
      </c>
    </row>
    <row r="1166" spans="1:9" x14ac:dyDescent="0.2">
      <c r="A1166" s="8"/>
      <c r="B1166" s="8"/>
      <c r="C1166" s="8"/>
      <c r="D1166" s="9"/>
      <c r="E1166" s="10"/>
      <c r="F1166" s="9"/>
      <c r="G1166" s="19"/>
      <c r="H1166" s="11" t="str">
        <f>IF(AND(OR(C1154="TC",C1154="MT"),F1166&lt;&gt;""),IF(OR(F1166="Normal",F1166="Compartido"),G1166*1,IF(F1166="dirigido",G1166*0.5,IF(F1166="laboratorio",G1166*0.5,0))),"")</f>
        <v/>
      </c>
      <c r="I1166" s="11" t="str">
        <f>IF(AND(OR(C1154="TC",C1154="MT"),F1166&lt;&gt;""),IF(AND(F1166="Compartido",G1166&gt;=1),1,IF(G1166&gt;=1,2,0)),"")</f>
        <v/>
      </c>
    </row>
    <row r="1167" spans="1:9" x14ac:dyDescent="0.2">
      <c r="A1167" s="62" t="s">
        <v>14</v>
      </c>
      <c r="B1167" s="62"/>
      <c r="C1167" s="62"/>
      <c r="D1167" s="62"/>
      <c r="E1167" s="62"/>
      <c r="F1167" s="63"/>
      <c r="G1167" s="20">
        <f>SUM(G1157:G1166)</f>
        <v>0</v>
      </c>
      <c r="H1167" s="20">
        <f>SUM(H1157:H1166)</f>
        <v>0</v>
      </c>
      <c r="I1167" s="20">
        <f>SUM(I1157:I1166)</f>
        <v>0</v>
      </c>
    </row>
    <row r="1168" spans="1:9" x14ac:dyDescent="0.2">
      <c r="A1168" s="64" t="s">
        <v>15</v>
      </c>
      <c r="B1168" s="64"/>
      <c r="C1168" s="64"/>
      <c r="D1168" s="64"/>
      <c r="E1168" s="64"/>
      <c r="F1168" s="65"/>
      <c r="G1168" s="21">
        <f>G1167*E1154</f>
        <v>0</v>
      </c>
      <c r="H1168" s="21">
        <f>H1167*E1154</f>
        <v>0</v>
      </c>
      <c r="I1168" s="21">
        <f>I1167*E1154</f>
        <v>0</v>
      </c>
    </row>
    <row r="1169" spans="1:9" x14ac:dyDescent="0.2">
      <c r="A1169" s="50" t="str">
        <f>"OTRAS ACTIVIDADES "&amp;A1154&amp;" "&amp;B1154</f>
        <v xml:space="preserve">OTRAS ACTIVIDADES  </v>
      </c>
      <c r="B1169" s="50"/>
      <c r="C1169" s="50"/>
      <c r="D1169" s="50"/>
      <c r="E1169" s="50"/>
      <c r="F1169" s="50"/>
      <c r="G1169" s="51"/>
      <c r="H1169" s="51"/>
      <c r="I1169" s="51"/>
    </row>
    <row r="1170" spans="1:9" x14ac:dyDescent="0.2">
      <c r="A1170" s="15" t="s">
        <v>19</v>
      </c>
      <c r="B1170" s="53" t="s">
        <v>20</v>
      </c>
      <c r="C1170" s="54"/>
      <c r="D1170" s="55"/>
      <c r="E1170" s="23" t="s">
        <v>21</v>
      </c>
      <c r="F1170" s="56" t="s">
        <v>31</v>
      </c>
      <c r="G1170" s="57"/>
      <c r="H1170" s="53" t="s">
        <v>32</v>
      </c>
      <c r="I1170" s="55"/>
    </row>
    <row r="1171" spans="1:9" x14ac:dyDescent="0.2">
      <c r="A1171" s="18"/>
      <c r="B1171" s="34"/>
      <c r="C1171" s="35"/>
      <c r="D1171" s="36"/>
      <c r="E1171" s="24"/>
      <c r="F1171" s="37">
        <f>E1171*E1154</f>
        <v>0</v>
      </c>
      <c r="G1171" s="37"/>
      <c r="H1171" s="38">
        <f>IF(OR(C1154="TC",C1154="MT"),E1171*0.4,IF(OR(C1154="TCO",C1154="MTO"),E1171*0.6,0))</f>
        <v>0</v>
      </c>
      <c r="I1171" s="39"/>
    </row>
    <row r="1172" spans="1:9" x14ac:dyDescent="0.2">
      <c r="A1172" s="18"/>
      <c r="B1172" s="34"/>
      <c r="C1172" s="35"/>
      <c r="D1172" s="36"/>
      <c r="E1172" s="24"/>
      <c r="F1172" s="37">
        <f>E1172*E1154</f>
        <v>0</v>
      </c>
      <c r="G1172" s="37"/>
      <c r="H1172" s="38">
        <f>IF(C1154="TC",E1172*0.4,IF(C1154="TCO",E1172*0.6,0))</f>
        <v>0</v>
      </c>
      <c r="I1172" s="39"/>
    </row>
    <row r="1173" spans="1:9" x14ac:dyDescent="0.2">
      <c r="A1173" s="18"/>
      <c r="B1173" s="34"/>
      <c r="C1173" s="35"/>
      <c r="D1173" s="36"/>
      <c r="E1173" s="24"/>
      <c r="F1173" s="37">
        <f>E1173*E1154</f>
        <v>0</v>
      </c>
      <c r="G1173" s="37"/>
      <c r="H1173" s="38">
        <f>IF(C1154="TC",E1173*0.4,IF(C1154="TCO",E1173*0.6,0))</f>
        <v>0</v>
      </c>
      <c r="I1173" s="39"/>
    </row>
    <row r="1174" spans="1:9" x14ac:dyDescent="0.2">
      <c r="A1174" s="18"/>
      <c r="B1174" s="34"/>
      <c r="C1174" s="35"/>
      <c r="D1174" s="36"/>
      <c r="E1174" s="24"/>
      <c r="F1174" s="37">
        <f>E1174*E1154</f>
        <v>0</v>
      </c>
      <c r="G1174" s="37"/>
      <c r="H1174" s="38">
        <f>IF(C1154="TC",E1174*0.4,IF(C1154="TCO",E1174*0.6,0))</f>
        <v>0</v>
      </c>
      <c r="I1174" s="39"/>
    </row>
    <row r="1175" spans="1:9" x14ac:dyDescent="0.2">
      <c r="A1175" s="18"/>
      <c r="B1175" s="34"/>
      <c r="C1175" s="35"/>
      <c r="D1175" s="36"/>
      <c r="E1175" s="24"/>
      <c r="F1175" s="37">
        <f>E1175*E1154</f>
        <v>0</v>
      </c>
      <c r="G1175" s="37"/>
      <c r="H1175" s="38">
        <f>IF(C1154="TC",E1175*0.4,IF(C1154="TCO",E1175*0.6,0))</f>
        <v>0</v>
      </c>
      <c r="I1175" s="39"/>
    </row>
    <row r="1176" spans="1:9" x14ac:dyDescent="0.2">
      <c r="A1176" s="43" t="s">
        <v>34</v>
      </c>
      <c r="B1176" s="44"/>
      <c r="C1176" s="44"/>
      <c r="D1176" s="45"/>
      <c r="E1176" s="25">
        <f>SUM(E1171:E1175)</f>
        <v>0</v>
      </c>
      <c r="F1176" s="46">
        <f>SUM(F1171:G1175)</f>
        <v>0</v>
      </c>
      <c r="G1176" s="47"/>
      <c r="H1176" s="48">
        <f>SUM(H1171:I1175)</f>
        <v>0</v>
      </c>
      <c r="I1176" s="48"/>
    </row>
    <row r="1177" spans="1:9" x14ac:dyDescent="0.2">
      <c r="A1177" s="49" t="s">
        <v>41</v>
      </c>
      <c r="B1177" s="49"/>
      <c r="C1177" s="49"/>
      <c r="D1177" s="49"/>
      <c r="E1177" s="49"/>
      <c r="F1177" s="49"/>
      <c r="G1177" s="28">
        <f>IF(AND(C1154="TC",I1177&gt;=8),I1177,IF(AND(C1154="TC",I1177&lt;8),8,IF(I1177&gt;=0,I1177,0)))</f>
        <v>0</v>
      </c>
      <c r="H1177" s="26"/>
      <c r="I1177" s="27">
        <f>IF(C1154="TC",16-H1176,IF(C1154="MT",8-H1176,IF(C1154="TCO",24-H1176,IF(C1154="MTO",12-H1176,0))))</f>
        <v>0</v>
      </c>
    </row>
    <row r="1178" spans="1:9" x14ac:dyDescent="0.2">
      <c r="A1178" s="1" t="s">
        <v>38</v>
      </c>
      <c r="B1178" s="1"/>
      <c r="C1178" s="1"/>
      <c r="D1178" s="1"/>
      <c r="E1178" s="1"/>
      <c r="F1178" s="1"/>
      <c r="G1178" s="1"/>
      <c r="H1178" s="1"/>
      <c r="I1178" s="1"/>
    </row>
    <row r="1180" spans="1:9" x14ac:dyDescent="0.2">
      <c r="A1180" s="52" t="s">
        <v>0</v>
      </c>
      <c r="B1180" s="52"/>
      <c r="C1180" s="52"/>
      <c r="D1180" s="52"/>
      <c r="E1180" s="52"/>
      <c r="F1180" s="4"/>
      <c r="G1180" s="40" t="str">
        <f>IF(OR(C1182="TCO",C1182="MTO",C1182="HC"),"DATOS VINCULACION","NO DILIGENCIAR")</f>
        <v>NO DILIGENCIAR</v>
      </c>
      <c r="H1180" s="41"/>
      <c r="I1180" s="42"/>
    </row>
    <row r="1181" spans="1:9" x14ac:dyDescent="0.2">
      <c r="A1181" s="16" t="s">
        <v>1</v>
      </c>
      <c r="B1181" s="16" t="s">
        <v>2</v>
      </c>
      <c r="C1181" s="16" t="s">
        <v>3</v>
      </c>
      <c r="D1181" s="16" t="s">
        <v>4</v>
      </c>
      <c r="E1181" s="16" t="s">
        <v>18</v>
      </c>
      <c r="F1181" s="4"/>
      <c r="G1181" s="40" t="s">
        <v>33</v>
      </c>
      <c r="H1181" s="41"/>
      <c r="I1181" s="42"/>
    </row>
    <row r="1182" spans="1:9" x14ac:dyDescent="0.2">
      <c r="A1182" s="12"/>
      <c r="B1182" s="12"/>
      <c r="C1182" s="12"/>
      <c r="D1182" s="13">
        <f>IF(OR(C1182="TC",C1182="MT"),G1196+H1196+I1196+F1204,G1196+(H1204*E1182))</f>
        <v>0</v>
      </c>
      <c r="E1182" s="13"/>
      <c r="F1182" s="3"/>
      <c r="G1182" s="58"/>
      <c r="H1182" s="59"/>
      <c r="I1182" s="60"/>
    </row>
    <row r="1183" spans="1:9" x14ac:dyDescent="0.2">
      <c r="A1183" s="61" t="s">
        <v>5</v>
      </c>
      <c r="B1183" s="61"/>
      <c r="C1183" s="61"/>
      <c r="D1183" s="61"/>
      <c r="E1183" s="61"/>
      <c r="F1183" s="61"/>
      <c r="G1183" s="61"/>
      <c r="H1183" s="61"/>
      <c r="I1183" s="61"/>
    </row>
    <row r="1184" spans="1:9" ht="38.25" x14ac:dyDescent="0.2">
      <c r="A1184" s="5" t="s">
        <v>6</v>
      </c>
      <c r="B1184" s="5" t="s">
        <v>7</v>
      </c>
      <c r="C1184" s="5" t="s">
        <v>8</v>
      </c>
      <c r="D1184" s="6" t="s">
        <v>9</v>
      </c>
      <c r="E1184" s="6" t="s">
        <v>30</v>
      </c>
      <c r="F1184" s="7" t="s">
        <v>10</v>
      </c>
      <c r="G1184" s="7" t="s">
        <v>11</v>
      </c>
      <c r="H1184" s="7" t="s">
        <v>12</v>
      </c>
      <c r="I1184" s="7" t="s">
        <v>13</v>
      </c>
    </row>
    <row r="1185" spans="1:9" x14ac:dyDescent="0.2">
      <c r="A1185" s="8"/>
      <c r="B1185" s="8"/>
      <c r="C1185" s="8"/>
      <c r="D1185" s="9"/>
      <c r="E1185" s="10"/>
      <c r="F1185" s="9"/>
      <c r="G1185" s="8"/>
      <c r="H1185" s="11" t="str">
        <f>IF(AND(OR(C1182="TC",C1182="MT"),F1185&lt;&gt;""),IF(OR(F1185="Normal",F1185="Compartido"),G1185*1,IF(F1185="dirigido",G1185*0.5,IF(F1185="laboratorio",G1185*0.5,0))),"")</f>
        <v/>
      </c>
      <c r="I1185" s="11" t="str">
        <f>IF(AND(OR(C1182="TC",C1182="MT"),F1185&lt;&gt;""),IF(AND(F1185="Compartido",G1185&gt;=1),1,IF(G1185&gt;=1,2,0)),"")</f>
        <v/>
      </c>
    </row>
    <row r="1186" spans="1:9" x14ac:dyDescent="0.2">
      <c r="A1186" s="8"/>
      <c r="B1186" s="8"/>
      <c r="C1186" s="8"/>
      <c r="D1186" s="9"/>
      <c r="E1186" s="10"/>
      <c r="F1186" s="9"/>
      <c r="G1186" s="8"/>
      <c r="H1186" s="11" t="str">
        <f>IF(AND(OR(C1182="TC",C1182="MT"),F1186&lt;&gt;""),IF(OR(F1186="Normal",F1186="Compartido"),G1186*1,IF(F1186="dirigido",G1186*0.5,IF(F1186="laboratorio",G1186*0.5,0))),"")</f>
        <v/>
      </c>
      <c r="I1186" s="11" t="str">
        <f>IF(AND(OR(C1182="TC",C1182="MT"),F1186&lt;&gt;""),IF(AND(F1186="Compartido",G1186&gt;=1),1,IF(G1186&gt;=1,2,0)),"")</f>
        <v/>
      </c>
    </row>
    <row r="1187" spans="1:9" x14ac:dyDescent="0.2">
      <c r="A1187" s="8"/>
      <c r="B1187" s="8"/>
      <c r="C1187" s="8"/>
      <c r="D1187" s="9"/>
      <c r="E1187" s="10"/>
      <c r="F1187" s="9"/>
      <c r="G1187" s="8"/>
      <c r="H1187" s="11" t="str">
        <f>IF(AND(OR(C1182="TC",C1182="MT"),F1187&lt;&gt;""),IF(OR(F1187="Normal",F1187="Compartido"),G1187*1,IF(F1187="dirigido",G1187*0.5,IF(F1187="laboratorio",G1187*0.5,0))),"")</f>
        <v/>
      </c>
      <c r="I1187" s="11" t="str">
        <f>IF(AND(OR(C1182="TC",C1182="MT"),F1187&lt;&gt;""),IF(AND(F1187="Compartido",G1187&gt;=1),1,IF(G1187&gt;=1,2,0)),"")</f>
        <v/>
      </c>
    </row>
    <row r="1188" spans="1:9" x14ac:dyDescent="0.2">
      <c r="A1188" s="8"/>
      <c r="B1188" s="8"/>
      <c r="C1188" s="8"/>
      <c r="D1188" s="9"/>
      <c r="E1188" s="10"/>
      <c r="F1188" s="9"/>
      <c r="G1188" s="8"/>
      <c r="H1188" s="11" t="str">
        <f>IF(AND(OR(C1182="TC",C1182="MT"),F1188&lt;&gt;""),IF(OR(F1188="Normal",F1188="Compartido"),G1188*1,IF(F1188="dirigido",G1188*0.5,IF(F1188="laboratorio",G1188*0.5,0))),"")</f>
        <v/>
      </c>
      <c r="I1188" s="11" t="str">
        <f>IF(AND(OR(C1182="TC",C1182="MT"),F1188&lt;&gt;""),IF(AND(F1188="Compartido",G1188&gt;=1),1,IF(G1188&gt;=1,2,0)),"")</f>
        <v/>
      </c>
    </row>
    <row r="1189" spans="1:9" x14ac:dyDescent="0.2">
      <c r="A1189" s="8"/>
      <c r="B1189" s="8"/>
      <c r="C1189" s="8"/>
      <c r="D1189" s="9"/>
      <c r="E1189" s="10"/>
      <c r="F1189" s="9"/>
      <c r="G1189" s="8"/>
      <c r="H1189" s="11" t="str">
        <f>IF(AND(OR(C1182="TC",C1182="MT"),F1189&lt;&gt;""),IF(OR(F1189="Normal",F1189="Compartido"),G1189*1,IF(F1189="dirigido",G1189*0.5,IF(F1189="laboratorio",G1189*0.5,0))),"")</f>
        <v/>
      </c>
      <c r="I1189" s="11" t="str">
        <f>IF(AND(OR(C1182="TC",C1182="MT"),F1189&lt;&gt;""),IF(AND(F1189="Compartido",G1189&gt;=1),1,IF(G1189&gt;=1,2,0)),"")</f>
        <v/>
      </c>
    </row>
    <row r="1190" spans="1:9" x14ac:dyDescent="0.2">
      <c r="A1190" s="8"/>
      <c r="B1190" s="8"/>
      <c r="C1190" s="8"/>
      <c r="D1190" s="9"/>
      <c r="E1190" s="10"/>
      <c r="F1190" s="9"/>
      <c r="G1190" s="8"/>
      <c r="H1190" s="11" t="str">
        <f>IF(AND(OR(C1182="TC",C1182="MT"),F1190&lt;&gt;""),IF(OR(F1190="Normal",F1190="Compartido"),G1190*1,IF(F1190="dirigido",G1190*0.5,IF(F1190="laboratorio",G1190*0.5,0))),"")</f>
        <v/>
      </c>
      <c r="I1190" s="11" t="str">
        <f>IF(AND(OR(C1182="TC",C1182="MT"),F1190&lt;&gt;""),IF(AND(F1190="Compartido",G1190&gt;=1),1,IF(G1190&gt;=1,2,0)),"")</f>
        <v/>
      </c>
    </row>
    <row r="1191" spans="1:9" x14ac:dyDescent="0.2">
      <c r="A1191" s="8"/>
      <c r="B1191" s="8"/>
      <c r="C1191" s="8"/>
      <c r="D1191" s="9"/>
      <c r="E1191" s="10"/>
      <c r="F1191" s="9"/>
      <c r="G1191" s="8"/>
      <c r="H1191" s="11" t="str">
        <f>IF(AND(OR(C1182="TC",C1182="MT"),F1191&lt;&gt;""),IF(OR(F1191="Normal",F1191="Compartido"),G1191*1,IF(F1191="dirigido",G1191*0.5,IF(F1191="laboratorio",G1191*0.5,0))),"")</f>
        <v/>
      </c>
      <c r="I1191" s="11" t="str">
        <f>IF(AND(OR(C1182="TC",C1182="MT"),F1191&lt;&gt;""),IF(AND(F1191="Compartido",G1191&gt;=1),1,IF(G1191&gt;=1,2,0)),"")</f>
        <v/>
      </c>
    </row>
    <row r="1192" spans="1:9" x14ac:dyDescent="0.2">
      <c r="A1192" s="8"/>
      <c r="B1192" s="8"/>
      <c r="C1192" s="8"/>
      <c r="D1192" s="9"/>
      <c r="E1192" s="10"/>
      <c r="F1192" s="9"/>
      <c r="G1192" s="8"/>
      <c r="H1192" s="11" t="str">
        <f>IF(AND(OR(C1182="TC",C1182="MT"),F1192&lt;&gt;""),IF(OR(F1192="Normal",F1192="Compartido"),G1192*1,IF(F1192="dirigido",G1192*0.5,IF(F1192="laboratorio",G1192*0.5,0))),"")</f>
        <v/>
      </c>
      <c r="I1192" s="11" t="str">
        <f>IF(AND(OR(C1182="TC",C1182="MT"),F1192&lt;&gt;""),IF(AND(F1192="Compartido",G1192&gt;=1),1,IF(G1192&gt;=1,2,0)),"")</f>
        <v/>
      </c>
    </row>
    <row r="1193" spans="1:9" x14ac:dyDescent="0.2">
      <c r="A1193" s="8"/>
      <c r="B1193" s="8"/>
      <c r="C1193" s="8"/>
      <c r="D1193" s="9"/>
      <c r="E1193" s="10"/>
      <c r="F1193" s="9"/>
      <c r="G1193" s="8"/>
      <c r="H1193" s="11" t="str">
        <f>IF(AND(OR(C1182="TC",C1182="MT"),F1193&lt;&gt;""),IF(OR(F1193="Normal",F1193="Compartido"),G1193*1,IF(F1193="dirigido",G1193*0.5,IF(F1193="laboratorio",G1193*0.5,0))),"")</f>
        <v/>
      </c>
      <c r="I1193" s="11" t="str">
        <f>IF(AND(OR(C1182="TC",C1182="MT"),F1193&lt;&gt;""),IF(AND(F1193="Compartido",G1193&gt;=1),1,IF(G1193&gt;=1,2,0)),"")</f>
        <v/>
      </c>
    </row>
    <row r="1194" spans="1:9" x14ac:dyDescent="0.2">
      <c r="A1194" s="8"/>
      <c r="B1194" s="8"/>
      <c r="C1194" s="8"/>
      <c r="D1194" s="9"/>
      <c r="E1194" s="10"/>
      <c r="F1194" s="9"/>
      <c r="G1194" s="19"/>
      <c r="H1194" s="11" t="str">
        <f>IF(AND(OR(C1182="TC",C1182="MT"),F1194&lt;&gt;""),IF(OR(F1194="Normal",F1194="Compartido"),G1194*1,IF(F1194="dirigido",G1194*0.5,IF(F1194="laboratorio",G1194*0.5,0))),"")</f>
        <v/>
      </c>
      <c r="I1194" s="11" t="str">
        <f>IF(AND(OR(C1182="TC",C1182="MT"),F1194&lt;&gt;""),IF(AND(F1194="Compartido",G1194&gt;=1),1,IF(G1194&gt;=1,2,0)),"")</f>
        <v/>
      </c>
    </row>
    <row r="1195" spans="1:9" x14ac:dyDescent="0.2">
      <c r="A1195" s="62" t="s">
        <v>14</v>
      </c>
      <c r="B1195" s="62"/>
      <c r="C1195" s="62"/>
      <c r="D1195" s="62"/>
      <c r="E1195" s="62"/>
      <c r="F1195" s="63"/>
      <c r="G1195" s="20">
        <f>SUM(G1185:G1194)</f>
        <v>0</v>
      </c>
      <c r="H1195" s="20">
        <f>SUM(H1185:H1194)</f>
        <v>0</v>
      </c>
      <c r="I1195" s="20">
        <f>SUM(I1185:I1194)</f>
        <v>0</v>
      </c>
    </row>
    <row r="1196" spans="1:9" x14ac:dyDescent="0.2">
      <c r="A1196" s="64" t="s">
        <v>15</v>
      </c>
      <c r="B1196" s="64"/>
      <c r="C1196" s="64"/>
      <c r="D1196" s="64"/>
      <c r="E1196" s="64"/>
      <c r="F1196" s="65"/>
      <c r="G1196" s="21">
        <f>G1195*E1182</f>
        <v>0</v>
      </c>
      <c r="H1196" s="21">
        <f>H1195*E1182</f>
        <v>0</v>
      </c>
      <c r="I1196" s="21">
        <f>I1195*E1182</f>
        <v>0</v>
      </c>
    </row>
    <row r="1197" spans="1:9" x14ac:dyDescent="0.2">
      <c r="A1197" s="50" t="str">
        <f>"OTRAS ACTIVIDADES "&amp;A1182&amp;" "&amp;B1182</f>
        <v xml:space="preserve">OTRAS ACTIVIDADES  </v>
      </c>
      <c r="B1197" s="50"/>
      <c r="C1197" s="50"/>
      <c r="D1197" s="50"/>
      <c r="E1197" s="50"/>
      <c r="F1197" s="50"/>
      <c r="G1197" s="51"/>
      <c r="H1197" s="51"/>
      <c r="I1197" s="51"/>
    </row>
    <row r="1198" spans="1:9" x14ac:dyDescent="0.2">
      <c r="A1198" s="15" t="s">
        <v>19</v>
      </c>
      <c r="B1198" s="53" t="s">
        <v>20</v>
      </c>
      <c r="C1198" s="54"/>
      <c r="D1198" s="55"/>
      <c r="E1198" s="23" t="s">
        <v>21</v>
      </c>
      <c r="F1198" s="56" t="s">
        <v>31</v>
      </c>
      <c r="G1198" s="57"/>
      <c r="H1198" s="53" t="s">
        <v>32</v>
      </c>
      <c r="I1198" s="55"/>
    </row>
    <row r="1199" spans="1:9" x14ac:dyDescent="0.2">
      <c r="A1199" s="18"/>
      <c r="B1199" s="34"/>
      <c r="C1199" s="35"/>
      <c r="D1199" s="36"/>
      <c r="E1199" s="24"/>
      <c r="F1199" s="37">
        <f>E1199*E1182</f>
        <v>0</v>
      </c>
      <c r="G1199" s="37"/>
      <c r="H1199" s="38">
        <f>IF(OR(C1182="TC",C1182="MT"),E1199*0.4,IF(OR(C1182="TCO",C1182="MTO"),E1199*0.6,0))</f>
        <v>0</v>
      </c>
      <c r="I1199" s="39"/>
    </row>
    <row r="1200" spans="1:9" x14ac:dyDescent="0.2">
      <c r="A1200" s="18"/>
      <c r="B1200" s="34"/>
      <c r="C1200" s="35"/>
      <c r="D1200" s="36"/>
      <c r="E1200" s="24"/>
      <c r="F1200" s="37">
        <f>E1200*E1182</f>
        <v>0</v>
      </c>
      <c r="G1200" s="37"/>
      <c r="H1200" s="38">
        <f>IF(C1182="TC",E1200*0.4,IF(C1182="TCO",E1200*0.6,0))</f>
        <v>0</v>
      </c>
      <c r="I1200" s="39"/>
    </row>
    <row r="1201" spans="1:9" x14ac:dyDescent="0.2">
      <c r="A1201" s="18"/>
      <c r="B1201" s="34"/>
      <c r="C1201" s="35"/>
      <c r="D1201" s="36"/>
      <c r="E1201" s="24"/>
      <c r="F1201" s="37">
        <f>E1201*E1182</f>
        <v>0</v>
      </c>
      <c r="G1201" s="37"/>
      <c r="H1201" s="38">
        <f>IF(C1182="TC",E1201*0.4,IF(C1182="TCO",E1201*0.6,0))</f>
        <v>0</v>
      </c>
      <c r="I1201" s="39"/>
    </row>
    <row r="1202" spans="1:9" x14ac:dyDescent="0.2">
      <c r="A1202" s="18"/>
      <c r="B1202" s="34"/>
      <c r="C1202" s="35"/>
      <c r="D1202" s="36"/>
      <c r="E1202" s="24"/>
      <c r="F1202" s="37">
        <f>E1202*E1182</f>
        <v>0</v>
      </c>
      <c r="G1202" s="37"/>
      <c r="H1202" s="38">
        <f>IF(C1182="TC",E1202*0.4,IF(C1182="TCO",E1202*0.6,0))</f>
        <v>0</v>
      </c>
      <c r="I1202" s="39"/>
    </row>
    <row r="1203" spans="1:9" x14ac:dyDescent="0.2">
      <c r="A1203" s="18"/>
      <c r="B1203" s="34"/>
      <c r="C1203" s="35"/>
      <c r="D1203" s="36"/>
      <c r="E1203" s="24"/>
      <c r="F1203" s="37">
        <f>E1203*E1182</f>
        <v>0</v>
      </c>
      <c r="G1203" s="37"/>
      <c r="H1203" s="38">
        <f>IF(C1182="TC",E1203*0.4,IF(C1182="TCO",E1203*0.6,0))</f>
        <v>0</v>
      </c>
      <c r="I1203" s="39"/>
    </row>
    <row r="1204" spans="1:9" x14ac:dyDescent="0.2">
      <c r="A1204" s="43" t="s">
        <v>34</v>
      </c>
      <c r="B1204" s="44"/>
      <c r="C1204" s="44"/>
      <c r="D1204" s="45"/>
      <c r="E1204" s="25">
        <f>SUM(E1199:E1203)</f>
        <v>0</v>
      </c>
      <c r="F1204" s="46">
        <f>SUM(F1199:G1203)</f>
        <v>0</v>
      </c>
      <c r="G1204" s="47"/>
      <c r="H1204" s="48">
        <f>SUM(H1199:I1203)</f>
        <v>0</v>
      </c>
      <c r="I1204" s="48"/>
    </row>
    <row r="1205" spans="1:9" x14ac:dyDescent="0.2">
      <c r="A1205" s="49" t="s">
        <v>41</v>
      </c>
      <c r="B1205" s="49"/>
      <c r="C1205" s="49"/>
      <c r="D1205" s="49"/>
      <c r="E1205" s="49"/>
      <c r="F1205" s="49"/>
      <c r="G1205" s="28">
        <f>IF(AND(C1182="TC",I1205&gt;=8),I1205,IF(AND(C1182="TC",I1205&lt;8),8,IF(I1205&gt;=0,I1205,0)))</f>
        <v>0</v>
      </c>
      <c r="H1205" s="26"/>
      <c r="I1205" s="27">
        <f>IF(C1182="TC",16-H1204,IF(C1182="MT",8-H1204,IF(C1182="TCO",24-H1204,IF(C1182="MTO",12-H1204,0))))</f>
        <v>0</v>
      </c>
    </row>
    <row r="1206" spans="1:9" x14ac:dyDescent="0.2">
      <c r="A1206" s="1" t="s">
        <v>38</v>
      </c>
      <c r="B1206" s="1"/>
      <c r="C1206" s="1"/>
      <c r="D1206" s="1"/>
      <c r="E1206" s="1"/>
      <c r="F1206" s="1"/>
      <c r="G1206" s="1"/>
      <c r="H1206" s="1"/>
      <c r="I1206" s="1"/>
    </row>
    <row r="1208" spans="1:9" x14ac:dyDescent="0.2">
      <c r="A1208" s="52" t="s">
        <v>0</v>
      </c>
      <c r="B1208" s="52"/>
      <c r="C1208" s="52"/>
      <c r="D1208" s="52"/>
      <c r="E1208" s="52"/>
      <c r="F1208" s="4"/>
      <c r="G1208" s="40" t="str">
        <f>IF(OR(C1210="TCO",C1210="MTO",C1210="HC"),"DATOS VINCULACION","NO DILIGENCIAR")</f>
        <v>NO DILIGENCIAR</v>
      </c>
      <c r="H1208" s="41"/>
      <c r="I1208" s="42"/>
    </row>
    <row r="1209" spans="1:9" x14ac:dyDescent="0.2">
      <c r="A1209" s="16" t="s">
        <v>1</v>
      </c>
      <c r="B1209" s="16" t="s">
        <v>2</v>
      </c>
      <c r="C1209" s="16" t="s">
        <v>3</v>
      </c>
      <c r="D1209" s="16" t="s">
        <v>4</v>
      </c>
      <c r="E1209" s="16" t="s">
        <v>18</v>
      </c>
      <c r="F1209" s="4"/>
      <c r="G1209" s="40" t="s">
        <v>33</v>
      </c>
      <c r="H1209" s="41"/>
      <c r="I1209" s="42"/>
    </row>
    <row r="1210" spans="1:9" x14ac:dyDescent="0.2">
      <c r="A1210" s="12"/>
      <c r="B1210" s="12"/>
      <c r="C1210" s="12"/>
      <c r="D1210" s="13">
        <f>IF(OR(C1210="TC",C1210="MT"),G1224+H1224+I1224+F1232,G1224+(H1232*E1210))</f>
        <v>0</v>
      </c>
      <c r="E1210" s="13"/>
      <c r="F1210" s="3"/>
      <c r="G1210" s="58"/>
      <c r="H1210" s="59"/>
      <c r="I1210" s="60"/>
    </row>
    <row r="1211" spans="1:9" x14ac:dyDescent="0.2">
      <c r="A1211" s="61" t="s">
        <v>5</v>
      </c>
      <c r="B1211" s="61"/>
      <c r="C1211" s="61"/>
      <c r="D1211" s="61"/>
      <c r="E1211" s="61"/>
      <c r="F1211" s="61"/>
      <c r="G1211" s="61"/>
      <c r="H1211" s="61"/>
      <c r="I1211" s="61"/>
    </row>
    <row r="1212" spans="1:9" ht="38.25" x14ac:dyDescent="0.2">
      <c r="A1212" s="5" t="s">
        <v>6</v>
      </c>
      <c r="B1212" s="5" t="s">
        <v>7</v>
      </c>
      <c r="C1212" s="5" t="s">
        <v>8</v>
      </c>
      <c r="D1212" s="6" t="s">
        <v>9</v>
      </c>
      <c r="E1212" s="6" t="s">
        <v>30</v>
      </c>
      <c r="F1212" s="7" t="s">
        <v>10</v>
      </c>
      <c r="G1212" s="7" t="s">
        <v>11</v>
      </c>
      <c r="H1212" s="7" t="s">
        <v>12</v>
      </c>
      <c r="I1212" s="7" t="s">
        <v>13</v>
      </c>
    </row>
    <row r="1213" spans="1:9" x14ac:dyDescent="0.2">
      <c r="A1213" s="8"/>
      <c r="B1213" s="8"/>
      <c r="C1213" s="8"/>
      <c r="D1213" s="9"/>
      <c r="E1213" s="10"/>
      <c r="F1213" s="9"/>
      <c r="G1213" s="8"/>
      <c r="H1213" s="11" t="str">
        <f>IF(AND(OR(C1210="TC",C1210="MT"),F1213&lt;&gt;""),IF(OR(F1213="Normal",F1213="Compartido"),G1213*1,IF(F1213="dirigido",G1213*0.5,IF(F1213="laboratorio",G1213*0.5,0))),"")</f>
        <v/>
      </c>
      <c r="I1213" s="11" t="str">
        <f>IF(AND(OR(C1210="TC",C1210="MT"),F1213&lt;&gt;""),IF(AND(F1213="Compartido",G1213&gt;=1),1,IF(G1213&gt;=1,2,0)),"")</f>
        <v/>
      </c>
    </row>
    <row r="1214" spans="1:9" x14ac:dyDescent="0.2">
      <c r="A1214" s="8"/>
      <c r="B1214" s="8"/>
      <c r="C1214" s="8"/>
      <c r="D1214" s="9"/>
      <c r="E1214" s="10"/>
      <c r="F1214" s="9"/>
      <c r="G1214" s="8"/>
      <c r="H1214" s="11" t="str">
        <f>IF(AND(OR(C1210="TC",C1210="MT"),F1214&lt;&gt;""),IF(OR(F1214="Normal",F1214="Compartido"),G1214*1,IF(F1214="dirigido",G1214*0.5,IF(F1214="laboratorio",G1214*0.5,0))),"")</f>
        <v/>
      </c>
      <c r="I1214" s="11" t="str">
        <f>IF(AND(OR(C1210="TC",C1210="MT"),F1214&lt;&gt;""),IF(AND(F1214="Compartido",G1214&gt;=1),1,IF(G1214&gt;=1,2,0)),"")</f>
        <v/>
      </c>
    </row>
    <row r="1215" spans="1:9" x14ac:dyDescent="0.2">
      <c r="A1215" s="8"/>
      <c r="B1215" s="8"/>
      <c r="C1215" s="8"/>
      <c r="D1215" s="9"/>
      <c r="E1215" s="10"/>
      <c r="F1215" s="9"/>
      <c r="G1215" s="8"/>
      <c r="H1215" s="11" t="str">
        <f>IF(AND(OR(C1210="TC",C1210="MT"),F1215&lt;&gt;""),IF(OR(F1215="Normal",F1215="Compartido"),G1215*1,IF(F1215="dirigido",G1215*0.5,IF(F1215="laboratorio",G1215*0.5,0))),"")</f>
        <v/>
      </c>
      <c r="I1215" s="11" t="str">
        <f>IF(AND(OR(C1210="TC",C1210="MT"),F1215&lt;&gt;""),IF(AND(F1215="Compartido",G1215&gt;=1),1,IF(G1215&gt;=1,2,0)),"")</f>
        <v/>
      </c>
    </row>
    <row r="1216" spans="1:9" x14ac:dyDescent="0.2">
      <c r="A1216" s="8"/>
      <c r="B1216" s="8"/>
      <c r="C1216" s="8"/>
      <c r="D1216" s="9"/>
      <c r="E1216" s="10"/>
      <c r="F1216" s="9"/>
      <c r="G1216" s="8"/>
      <c r="H1216" s="11" t="str">
        <f>IF(AND(OR(C1210="TC",C1210="MT"),F1216&lt;&gt;""),IF(OR(F1216="Normal",F1216="Compartido"),G1216*1,IF(F1216="dirigido",G1216*0.5,IF(F1216="laboratorio",G1216*0.5,0))),"")</f>
        <v/>
      </c>
      <c r="I1216" s="11" t="str">
        <f>IF(AND(OR(C1210="TC",C1210="MT"),F1216&lt;&gt;""),IF(AND(F1216="Compartido",G1216&gt;=1),1,IF(G1216&gt;=1,2,0)),"")</f>
        <v/>
      </c>
    </row>
    <row r="1217" spans="1:9" x14ac:dyDescent="0.2">
      <c r="A1217" s="8"/>
      <c r="B1217" s="8"/>
      <c r="C1217" s="8"/>
      <c r="D1217" s="9"/>
      <c r="E1217" s="10"/>
      <c r="F1217" s="9"/>
      <c r="G1217" s="8"/>
      <c r="H1217" s="11" t="str">
        <f>IF(AND(OR(C1210="TC",C1210="MT"),F1217&lt;&gt;""),IF(OR(F1217="Normal",F1217="Compartido"),G1217*1,IF(F1217="dirigido",G1217*0.5,IF(F1217="laboratorio",G1217*0.5,0))),"")</f>
        <v/>
      </c>
      <c r="I1217" s="11" t="str">
        <f>IF(AND(OR(C1210="TC",C1210="MT"),F1217&lt;&gt;""),IF(AND(F1217="Compartido",G1217&gt;=1),1,IF(G1217&gt;=1,2,0)),"")</f>
        <v/>
      </c>
    </row>
    <row r="1218" spans="1:9" x14ac:dyDescent="0.2">
      <c r="A1218" s="8"/>
      <c r="B1218" s="8"/>
      <c r="C1218" s="8"/>
      <c r="D1218" s="9"/>
      <c r="E1218" s="10"/>
      <c r="F1218" s="9"/>
      <c r="G1218" s="8"/>
      <c r="H1218" s="11" t="str">
        <f>IF(AND(OR(C1210="TC",C1210="MT"),F1218&lt;&gt;""),IF(OR(F1218="Normal",F1218="Compartido"),G1218*1,IF(F1218="dirigido",G1218*0.5,IF(F1218="laboratorio",G1218*0.5,0))),"")</f>
        <v/>
      </c>
      <c r="I1218" s="11" t="str">
        <f>IF(AND(OR(C1210="TC",C1210="MT"),F1218&lt;&gt;""),IF(AND(F1218="Compartido",G1218&gt;=1),1,IF(G1218&gt;=1,2,0)),"")</f>
        <v/>
      </c>
    </row>
    <row r="1219" spans="1:9" x14ac:dyDescent="0.2">
      <c r="A1219" s="8"/>
      <c r="B1219" s="8"/>
      <c r="C1219" s="8"/>
      <c r="D1219" s="9"/>
      <c r="E1219" s="10"/>
      <c r="F1219" s="9"/>
      <c r="G1219" s="8"/>
      <c r="H1219" s="11" t="str">
        <f>IF(AND(OR(C1210="TC",C1210="MT"),F1219&lt;&gt;""),IF(OR(F1219="Normal",F1219="Compartido"),G1219*1,IF(F1219="dirigido",G1219*0.5,IF(F1219="laboratorio",G1219*0.5,0))),"")</f>
        <v/>
      </c>
      <c r="I1219" s="11" t="str">
        <f>IF(AND(OR(C1210="TC",C1210="MT"),F1219&lt;&gt;""),IF(AND(F1219="Compartido",G1219&gt;=1),1,IF(G1219&gt;=1,2,0)),"")</f>
        <v/>
      </c>
    </row>
    <row r="1220" spans="1:9" x14ac:dyDescent="0.2">
      <c r="A1220" s="8"/>
      <c r="B1220" s="8"/>
      <c r="C1220" s="8"/>
      <c r="D1220" s="9"/>
      <c r="E1220" s="10"/>
      <c r="F1220" s="9"/>
      <c r="G1220" s="8"/>
      <c r="H1220" s="11" t="str">
        <f>IF(AND(OR(C1210="TC",C1210="MT"),F1220&lt;&gt;""),IF(OR(F1220="Normal",F1220="Compartido"),G1220*1,IF(F1220="dirigido",G1220*0.5,IF(F1220="laboratorio",G1220*0.5,0))),"")</f>
        <v/>
      </c>
      <c r="I1220" s="11" t="str">
        <f>IF(AND(OR(C1210="TC",C1210="MT"),F1220&lt;&gt;""),IF(AND(F1220="Compartido",G1220&gt;=1),1,IF(G1220&gt;=1,2,0)),"")</f>
        <v/>
      </c>
    </row>
    <row r="1221" spans="1:9" x14ac:dyDescent="0.2">
      <c r="A1221" s="8"/>
      <c r="B1221" s="8"/>
      <c r="C1221" s="8"/>
      <c r="D1221" s="9"/>
      <c r="E1221" s="10"/>
      <c r="F1221" s="9"/>
      <c r="G1221" s="8"/>
      <c r="H1221" s="11" t="str">
        <f>IF(AND(OR(C1210="TC",C1210="MT"),F1221&lt;&gt;""),IF(OR(F1221="Normal",F1221="Compartido"),G1221*1,IF(F1221="dirigido",G1221*0.5,IF(F1221="laboratorio",G1221*0.5,0))),"")</f>
        <v/>
      </c>
      <c r="I1221" s="11" t="str">
        <f>IF(AND(OR(C1210="TC",C1210="MT"),F1221&lt;&gt;""),IF(AND(F1221="Compartido",G1221&gt;=1),1,IF(G1221&gt;=1,2,0)),"")</f>
        <v/>
      </c>
    </row>
    <row r="1222" spans="1:9" x14ac:dyDescent="0.2">
      <c r="A1222" s="8"/>
      <c r="B1222" s="8"/>
      <c r="C1222" s="8"/>
      <c r="D1222" s="9"/>
      <c r="E1222" s="10"/>
      <c r="F1222" s="9"/>
      <c r="G1222" s="19"/>
      <c r="H1222" s="11" t="str">
        <f>IF(AND(OR(C1210="TC",C1210="MT"),F1222&lt;&gt;""),IF(OR(F1222="Normal",F1222="Compartido"),G1222*1,IF(F1222="dirigido",G1222*0.5,IF(F1222="laboratorio",G1222*0.5,0))),"")</f>
        <v/>
      </c>
      <c r="I1222" s="11" t="str">
        <f>IF(AND(OR(C1210="TC",C1210="MT"),F1222&lt;&gt;""),IF(AND(F1222="Compartido",G1222&gt;=1),1,IF(G1222&gt;=1,2,0)),"")</f>
        <v/>
      </c>
    </row>
    <row r="1223" spans="1:9" x14ac:dyDescent="0.2">
      <c r="A1223" s="62" t="s">
        <v>14</v>
      </c>
      <c r="B1223" s="62"/>
      <c r="C1223" s="62"/>
      <c r="D1223" s="62"/>
      <c r="E1223" s="62"/>
      <c r="F1223" s="63"/>
      <c r="G1223" s="20">
        <f>SUM(G1213:G1222)</f>
        <v>0</v>
      </c>
      <c r="H1223" s="20">
        <f>SUM(H1213:H1222)</f>
        <v>0</v>
      </c>
      <c r="I1223" s="20">
        <f>SUM(I1213:I1222)</f>
        <v>0</v>
      </c>
    </row>
    <row r="1224" spans="1:9" x14ac:dyDescent="0.2">
      <c r="A1224" s="64" t="s">
        <v>15</v>
      </c>
      <c r="B1224" s="64"/>
      <c r="C1224" s="64"/>
      <c r="D1224" s="64"/>
      <c r="E1224" s="64"/>
      <c r="F1224" s="65"/>
      <c r="G1224" s="21">
        <f>G1223*E1210</f>
        <v>0</v>
      </c>
      <c r="H1224" s="21">
        <f>H1223*E1210</f>
        <v>0</v>
      </c>
      <c r="I1224" s="21">
        <f>I1223*E1210</f>
        <v>0</v>
      </c>
    </row>
    <row r="1225" spans="1:9" x14ac:dyDescent="0.2">
      <c r="A1225" s="50" t="str">
        <f>"OTRAS ACTIVIDADES "&amp;A1210&amp;" "&amp;B1210</f>
        <v xml:space="preserve">OTRAS ACTIVIDADES  </v>
      </c>
      <c r="B1225" s="50"/>
      <c r="C1225" s="50"/>
      <c r="D1225" s="50"/>
      <c r="E1225" s="50"/>
      <c r="F1225" s="50"/>
      <c r="G1225" s="51"/>
      <c r="H1225" s="51"/>
      <c r="I1225" s="51"/>
    </row>
    <row r="1226" spans="1:9" x14ac:dyDescent="0.2">
      <c r="A1226" s="15" t="s">
        <v>19</v>
      </c>
      <c r="B1226" s="53" t="s">
        <v>20</v>
      </c>
      <c r="C1226" s="54"/>
      <c r="D1226" s="55"/>
      <c r="E1226" s="23" t="s">
        <v>21</v>
      </c>
      <c r="F1226" s="56" t="s">
        <v>31</v>
      </c>
      <c r="G1226" s="57"/>
      <c r="H1226" s="53" t="s">
        <v>32</v>
      </c>
      <c r="I1226" s="55"/>
    </row>
    <row r="1227" spans="1:9" x14ac:dyDescent="0.2">
      <c r="A1227" s="18"/>
      <c r="B1227" s="34"/>
      <c r="C1227" s="35"/>
      <c r="D1227" s="36"/>
      <c r="E1227" s="24"/>
      <c r="F1227" s="37">
        <f>E1227*E1210</f>
        <v>0</v>
      </c>
      <c r="G1227" s="37"/>
      <c r="H1227" s="38">
        <f>IF(OR(C1210="TC",C1210="MT"),E1227*0.4,IF(OR(C1210="TCO",C1210="MTO"),E1227*0.6,0))</f>
        <v>0</v>
      </c>
      <c r="I1227" s="39"/>
    </row>
    <row r="1228" spans="1:9" x14ac:dyDescent="0.2">
      <c r="A1228" s="18"/>
      <c r="B1228" s="34"/>
      <c r="C1228" s="35"/>
      <c r="D1228" s="36"/>
      <c r="E1228" s="24"/>
      <c r="F1228" s="37">
        <f>E1228*E1210</f>
        <v>0</v>
      </c>
      <c r="G1228" s="37"/>
      <c r="H1228" s="38">
        <f>IF(C1210="TC",E1228*0.4,IF(C1210="TCO",E1228*0.6,0))</f>
        <v>0</v>
      </c>
      <c r="I1228" s="39"/>
    </row>
    <row r="1229" spans="1:9" x14ac:dyDescent="0.2">
      <c r="A1229" s="18"/>
      <c r="B1229" s="34"/>
      <c r="C1229" s="35"/>
      <c r="D1229" s="36"/>
      <c r="E1229" s="24"/>
      <c r="F1229" s="37">
        <f>E1229*E1210</f>
        <v>0</v>
      </c>
      <c r="G1229" s="37"/>
      <c r="H1229" s="38">
        <f>IF(C1210="TC",E1229*0.4,IF(C1210="TCO",E1229*0.6,0))</f>
        <v>0</v>
      </c>
      <c r="I1229" s="39"/>
    </row>
    <row r="1230" spans="1:9" x14ac:dyDescent="0.2">
      <c r="A1230" s="18"/>
      <c r="B1230" s="34"/>
      <c r="C1230" s="35"/>
      <c r="D1230" s="36"/>
      <c r="E1230" s="24"/>
      <c r="F1230" s="37">
        <f>E1230*E1210</f>
        <v>0</v>
      </c>
      <c r="G1230" s="37"/>
      <c r="H1230" s="38">
        <f>IF(C1210="TC",E1230*0.4,IF(C1210="TCO",E1230*0.6,0))</f>
        <v>0</v>
      </c>
      <c r="I1230" s="39"/>
    </row>
    <row r="1231" spans="1:9" x14ac:dyDescent="0.2">
      <c r="A1231" s="18"/>
      <c r="B1231" s="34"/>
      <c r="C1231" s="35"/>
      <c r="D1231" s="36"/>
      <c r="E1231" s="24"/>
      <c r="F1231" s="37">
        <f>E1231*E1210</f>
        <v>0</v>
      </c>
      <c r="G1231" s="37"/>
      <c r="H1231" s="38">
        <f>IF(C1210="TC",E1231*0.4,IF(C1210="TCO",E1231*0.6,0))</f>
        <v>0</v>
      </c>
      <c r="I1231" s="39"/>
    </row>
    <row r="1232" spans="1:9" x14ac:dyDescent="0.2">
      <c r="A1232" s="43" t="s">
        <v>34</v>
      </c>
      <c r="B1232" s="44"/>
      <c r="C1232" s="44"/>
      <c r="D1232" s="45"/>
      <c r="E1232" s="25">
        <f>SUM(E1227:E1231)</f>
        <v>0</v>
      </c>
      <c r="F1232" s="46">
        <f>SUM(F1227:G1231)</f>
        <v>0</v>
      </c>
      <c r="G1232" s="47"/>
      <c r="H1232" s="48">
        <f>SUM(H1227:I1231)</f>
        <v>0</v>
      </c>
      <c r="I1232" s="48"/>
    </row>
    <row r="1233" spans="1:9" x14ac:dyDescent="0.2">
      <c r="A1233" s="49" t="s">
        <v>41</v>
      </c>
      <c r="B1233" s="49"/>
      <c r="C1233" s="49"/>
      <c r="D1233" s="49"/>
      <c r="E1233" s="49"/>
      <c r="F1233" s="49"/>
      <c r="G1233" s="28">
        <f>IF(AND(C1210="TC",I1233&gt;=8),I1233,IF(AND(C1210="TC",I1233&lt;8),8,IF(I1233&gt;=0,I1233,0)))</f>
        <v>0</v>
      </c>
      <c r="H1233" s="26"/>
      <c r="I1233" s="27">
        <f>IF(C1210="TC",16-H1232,IF(C1210="MT",8-H1232,IF(C1210="TCO",24-H1232,IF(C1210="MTO",12-H1232,0))))</f>
        <v>0</v>
      </c>
    </row>
    <row r="1234" spans="1:9" x14ac:dyDescent="0.2">
      <c r="A1234" s="1" t="s">
        <v>38</v>
      </c>
      <c r="B1234" s="1"/>
      <c r="C1234" s="1"/>
      <c r="D1234" s="1"/>
      <c r="E1234" s="1"/>
      <c r="F1234" s="1"/>
      <c r="G1234" s="1"/>
      <c r="H1234" s="1"/>
      <c r="I1234" s="1"/>
    </row>
    <row r="1236" spans="1:9" x14ac:dyDescent="0.2">
      <c r="A1236" s="52" t="s">
        <v>0</v>
      </c>
      <c r="B1236" s="52"/>
      <c r="C1236" s="52"/>
      <c r="D1236" s="52"/>
      <c r="E1236" s="52"/>
      <c r="F1236" s="4"/>
      <c r="G1236" s="40" t="str">
        <f>IF(OR(C1238="TCO",C1238="MTO",C1238="HC"),"DATOS VINCULACION","NO DILIGENCIAR")</f>
        <v>NO DILIGENCIAR</v>
      </c>
      <c r="H1236" s="41"/>
      <c r="I1236" s="42"/>
    </row>
    <row r="1237" spans="1:9" x14ac:dyDescent="0.2">
      <c r="A1237" s="16" t="s">
        <v>1</v>
      </c>
      <c r="B1237" s="16" t="s">
        <v>2</v>
      </c>
      <c r="C1237" s="16" t="s">
        <v>3</v>
      </c>
      <c r="D1237" s="16" t="s">
        <v>4</v>
      </c>
      <c r="E1237" s="16" t="s">
        <v>18</v>
      </c>
      <c r="F1237" s="4"/>
      <c r="G1237" s="40" t="s">
        <v>33</v>
      </c>
      <c r="H1237" s="41"/>
      <c r="I1237" s="42"/>
    </row>
    <row r="1238" spans="1:9" x14ac:dyDescent="0.2">
      <c r="A1238" s="12"/>
      <c r="B1238" s="12"/>
      <c r="C1238" s="12"/>
      <c r="D1238" s="13">
        <f>IF(OR(C1238="TC",C1238="MT"),G1252+H1252+I1252+F1260,G1252+(H1260*E1238))</f>
        <v>0</v>
      </c>
      <c r="E1238" s="13"/>
      <c r="F1238" s="3"/>
      <c r="G1238" s="58"/>
      <c r="H1238" s="59"/>
      <c r="I1238" s="60"/>
    </row>
    <row r="1239" spans="1:9" x14ac:dyDescent="0.2">
      <c r="A1239" s="61" t="s">
        <v>5</v>
      </c>
      <c r="B1239" s="61"/>
      <c r="C1239" s="61"/>
      <c r="D1239" s="61"/>
      <c r="E1239" s="61"/>
      <c r="F1239" s="61"/>
      <c r="G1239" s="61"/>
      <c r="H1239" s="61"/>
      <c r="I1239" s="61"/>
    </row>
    <row r="1240" spans="1:9" ht="38.25" x14ac:dyDescent="0.2">
      <c r="A1240" s="5" t="s">
        <v>6</v>
      </c>
      <c r="B1240" s="5" t="s">
        <v>7</v>
      </c>
      <c r="C1240" s="5" t="s">
        <v>8</v>
      </c>
      <c r="D1240" s="6" t="s">
        <v>9</v>
      </c>
      <c r="E1240" s="6" t="s">
        <v>30</v>
      </c>
      <c r="F1240" s="7" t="s">
        <v>10</v>
      </c>
      <c r="G1240" s="7" t="s">
        <v>11</v>
      </c>
      <c r="H1240" s="7" t="s">
        <v>12</v>
      </c>
      <c r="I1240" s="7" t="s">
        <v>13</v>
      </c>
    </row>
    <row r="1241" spans="1:9" x14ac:dyDescent="0.2">
      <c r="A1241" s="8"/>
      <c r="B1241" s="8"/>
      <c r="C1241" s="8"/>
      <c r="D1241" s="9"/>
      <c r="E1241" s="10"/>
      <c r="F1241" s="9"/>
      <c r="G1241" s="8"/>
      <c r="H1241" s="11" t="str">
        <f>IF(AND(OR(C1238="TC",C1238="MT"),F1241&lt;&gt;""),IF(OR(F1241="Normal",F1241="Compartido"),G1241*1,IF(F1241="dirigido",G1241*0.5,IF(F1241="laboratorio",G1241*0.5,0))),"")</f>
        <v/>
      </c>
      <c r="I1241" s="11" t="str">
        <f>IF(AND(OR(C1238="TC",C1238="MT"),F1241&lt;&gt;""),IF(AND(F1241="Compartido",G1241&gt;=1),1,IF(G1241&gt;=1,2,0)),"")</f>
        <v/>
      </c>
    </row>
    <row r="1242" spans="1:9" x14ac:dyDescent="0.2">
      <c r="A1242" s="8"/>
      <c r="B1242" s="8"/>
      <c r="C1242" s="8"/>
      <c r="D1242" s="9"/>
      <c r="E1242" s="10"/>
      <c r="F1242" s="9"/>
      <c r="G1242" s="8"/>
      <c r="H1242" s="11" t="str">
        <f>IF(AND(OR(C1238="TC",C1238="MT"),F1242&lt;&gt;""),IF(OR(F1242="Normal",F1242="Compartido"),G1242*1,IF(F1242="dirigido",G1242*0.5,IF(F1242="laboratorio",G1242*0.5,0))),"")</f>
        <v/>
      </c>
      <c r="I1242" s="11" t="str">
        <f>IF(AND(OR(C1238="TC",C1238="MT"),F1242&lt;&gt;""),IF(AND(F1242="Compartido",G1242&gt;=1),1,IF(G1242&gt;=1,2,0)),"")</f>
        <v/>
      </c>
    </row>
    <row r="1243" spans="1:9" x14ac:dyDescent="0.2">
      <c r="A1243" s="8"/>
      <c r="B1243" s="8"/>
      <c r="C1243" s="8"/>
      <c r="D1243" s="9"/>
      <c r="E1243" s="10"/>
      <c r="F1243" s="9"/>
      <c r="G1243" s="8"/>
      <c r="H1243" s="11" t="str">
        <f>IF(AND(OR(C1238="TC",C1238="MT"),F1243&lt;&gt;""),IF(OR(F1243="Normal",F1243="Compartido"),G1243*1,IF(F1243="dirigido",G1243*0.5,IF(F1243="laboratorio",G1243*0.5,0))),"")</f>
        <v/>
      </c>
      <c r="I1243" s="11" t="str">
        <f>IF(AND(OR(C1238="TC",C1238="MT"),F1243&lt;&gt;""),IF(AND(F1243="Compartido",G1243&gt;=1),1,IF(G1243&gt;=1,2,0)),"")</f>
        <v/>
      </c>
    </row>
    <row r="1244" spans="1:9" x14ac:dyDescent="0.2">
      <c r="A1244" s="8"/>
      <c r="B1244" s="8"/>
      <c r="C1244" s="8"/>
      <c r="D1244" s="9"/>
      <c r="E1244" s="10"/>
      <c r="F1244" s="9"/>
      <c r="G1244" s="8"/>
      <c r="H1244" s="11" t="str">
        <f>IF(AND(OR(C1238="TC",C1238="MT"),F1244&lt;&gt;""),IF(OR(F1244="Normal",F1244="Compartido"),G1244*1,IF(F1244="dirigido",G1244*0.5,IF(F1244="laboratorio",G1244*0.5,0))),"")</f>
        <v/>
      </c>
      <c r="I1244" s="11" t="str">
        <f>IF(AND(OR(C1238="TC",C1238="MT"),F1244&lt;&gt;""),IF(AND(F1244="Compartido",G1244&gt;=1),1,IF(G1244&gt;=1,2,0)),"")</f>
        <v/>
      </c>
    </row>
    <row r="1245" spans="1:9" x14ac:dyDescent="0.2">
      <c r="A1245" s="8"/>
      <c r="B1245" s="8"/>
      <c r="C1245" s="8"/>
      <c r="D1245" s="9"/>
      <c r="E1245" s="10"/>
      <c r="F1245" s="9"/>
      <c r="G1245" s="8"/>
      <c r="H1245" s="11" t="str">
        <f>IF(AND(OR(C1238="TC",C1238="MT"),F1245&lt;&gt;""),IF(OR(F1245="Normal",F1245="Compartido"),G1245*1,IF(F1245="dirigido",G1245*0.5,IF(F1245="laboratorio",G1245*0.5,0))),"")</f>
        <v/>
      </c>
      <c r="I1245" s="11" t="str">
        <f>IF(AND(OR(C1238="TC",C1238="MT"),F1245&lt;&gt;""),IF(AND(F1245="Compartido",G1245&gt;=1),1,IF(G1245&gt;=1,2,0)),"")</f>
        <v/>
      </c>
    </row>
    <row r="1246" spans="1:9" x14ac:dyDescent="0.2">
      <c r="A1246" s="8"/>
      <c r="B1246" s="8"/>
      <c r="C1246" s="8"/>
      <c r="D1246" s="9"/>
      <c r="E1246" s="10"/>
      <c r="F1246" s="9"/>
      <c r="G1246" s="8"/>
      <c r="H1246" s="11" t="str">
        <f>IF(AND(OR(C1238="TC",C1238="MT"),F1246&lt;&gt;""),IF(OR(F1246="Normal",F1246="Compartido"),G1246*1,IF(F1246="dirigido",G1246*0.5,IF(F1246="laboratorio",G1246*0.5,0))),"")</f>
        <v/>
      </c>
      <c r="I1246" s="11" t="str">
        <f>IF(AND(OR(C1238="TC",C1238="MT"),F1246&lt;&gt;""),IF(AND(F1246="Compartido",G1246&gt;=1),1,IF(G1246&gt;=1,2,0)),"")</f>
        <v/>
      </c>
    </row>
    <row r="1247" spans="1:9" x14ac:dyDescent="0.2">
      <c r="A1247" s="8"/>
      <c r="B1247" s="8"/>
      <c r="C1247" s="8"/>
      <c r="D1247" s="9"/>
      <c r="E1247" s="10"/>
      <c r="F1247" s="9"/>
      <c r="G1247" s="8"/>
      <c r="H1247" s="11" t="str">
        <f>IF(AND(OR(C1238="TC",C1238="MT"),F1247&lt;&gt;""),IF(OR(F1247="Normal",F1247="Compartido"),G1247*1,IF(F1247="dirigido",G1247*0.5,IF(F1247="laboratorio",G1247*0.5,0))),"")</f>
        <v/>
      </c>
      <c r="I1247" s="11" t="str">
        <f>IF(AND(OR(C1238="TC",C1238="MT"),F1247&lt;&gt;""),IF(AND(F1247="Compartido",G1247&gt;=1),1,IF(G1247&gt;=1,2,0)),"")</f>
        <v/>
      </c>
    </row>
    <row r="1248" spans="1:9" x14ac:dyDescent="0.2">
      <c r="A1248" s="8"/>
      <c r="B1248" s="8"/>
      <c r="C1248" s="8"/>
      <c r="D1248" s="9"/>
      <c r="E1248" s="10"/>
      <c r="F1248" s="9"/>
      <c r="G1248" s="8"/>
      <c r="H1248" s="11" t="str">
        <f>IF(AND(OR(C1238="TC",C1238="MT"),F1248&lt;&gt;""),IF(OR(F1248="Normal",F1248="Compartido"),G1248*1,IF(F1248="dirigido",G1248*0.5,IF(F1248="laboratorio",G1248*0.5,0))),"")</f>
        <v/>
      </c>
      <c r="I1248" s="11" t="str">
        <f>IF(AND(OR(C1238="TC",C1238="MT"),F1248&lt;&gt;""),IF(AND(F1248="Compartido",G1248&gt;=1),1,IF(G1248&gt;=1,2,0)),"")</f>
        <v/>
      </c>
    </row>
    <row r="1249" spans="1:9" x14ac:dyDescent="0.2">
      <c r="A1249" s="8"/>
      <c r="B1249" s="8"/>
      <c r="C1249" s="8"/>
      <c r="D1249" s="9"/>
      <c r="E1249" s="10"/>
      <c r="F1249" s="9"/>
      <c r="G1249" s="8"/>
      <c r="H1249" s="11" t="str">
        <f>IF(AND(OR(C1238="TC",C1238="MT"),F1249&lt;&gt;""),IF(OR(F1249="Normal",F1249="Compartido"),G1249*1,IF(F1249="dirigido",G1249*0.5,IF(F1249="laboratorio",G1249*0.5,0))),"")</f>
        <v/>
      </c>
      <c r="I1249" s="11" t="str">
        <f>IF(AND(OR(C1238="TC",C1238="MT"),F1249&lt;&gt;""),IF(AND(F1249="Compartido",G1249&gt;=1),1,IF(G1249&gt;=1,2,0)),"")</f>
        <v/>
      </c>
    </row>
    <row r="1250" spans="1:9" x14ac:dyDescent="0.2">
      <c r="A1250" s="8"/>
      <c r="B1250" s="8"/>
      <c r="C1250" s="8"/>
      <c r="D1250" s="9"/>
      <c r="E1250" s="10"/>
      <c r="F1250" s="9"/>
      <c r="G1250" s="19"/>
      <c r="H1250" s="11" t="str">
        <f>IF(AND(OR(C1238="TC",C1238="MT"),F1250&lt;&gt;""),IF(OR(F1250="Normal",F1250="Compartido"),G1250*1,IF(F1250="dirigido",G1250*0.5,IF(F1250="laboratorio",G1250*0.5,0))),"")</f>
        <v/>
      </c>
      <c r="I1250" s="11" t="str">
        <f>IF(AND(OR(C1238="TC",C1238="MT"),F1250&lt;&gt;""),IF(AND(F1250="Compartido",G1250&gt;=1),1,IF(G1250&gt;=1,2,0)),"")</f>
        <v/>
      </c>
    </row>
    <row r="1251" spans="1:9" x14ac:dyDescent="0.2">
      <c r="A1251" s="62" t="s">
        <v>14</v>
      </c>
      <c r="B1251" s="62"/>
      <c r="C1251" s="62"/>
      <c r="D1251" s="62"/>
      <c r="E1251" s="62"/>
      <c r="F1251" s="63"/>
      <c r="G1251" s="20">
        <f>SUM(G1241:G1250)</f>
        <v>0</v>
      </c>
      <c r="H1251" s="20">
        <f>SUM(H1241:H1250)</f>
        <v>0</v>
      </c>
      <c r="I1251" s="20">
        <f>SUM(I1241:I1250)</f>
        <v>0</v>
      </c>
    </row>
    <row r="1252" spans="1:9" x14ac:dyDescent="0.2">
      <c r="A1252" s="64" t="s">
        <v>15</v>
      </c>
      <c r="B1252" s="64"/>
      <c r="C1252" s="64"/>
      <c r="D1252" s="64"/>
      <c r="E1252" s="64"/>
      <c r="F1252" s="65"/>
      <c r="G1252" s="21">
        <f>G1251*E1238</f>
        <v>0</v>
      </c>
      <c r="H1252" s="21">
        <f>H1251*E1238</f>
        <v>0</v>
      </c>
      <c r="I1252" s="21">
        <f>I1251*E1238</f>
        <v>0</v>
      </c>
    </row>
    <row r="1253" spans="1:9" x14ac:dyDescent="0.2">
      <c r="A1253" s="50" t="str">
        <f>"OTRAS ACTIVIDADES "&amp;A1238&amp;" "&amp;B1238</f>
        <v xml:space="preserve">OTRAS ACTIVIDADES  </v>
      </c>
      <c r="B1253" s="50"/>
      <c r="C1253" s="50"/>
      <c r="D1253" s="50"/>
      <c r="E1253" s="50"/>
      <c r="F1253" s="50"/>
      <c r="G1253" s="51"/>
      <c r="H1253" s="51"/>
      <c r="I1253" s="51"/>
    </row>
    <row r="1254" spans="1:9" x14ac:dyDescent="0.2">
      <c r="A1254" s="15" t="s">
        <v>19</v>
      </c>
      <c r="B1254" s="53" t="s">
        <v>20</v>
      </c>
      <c r="C1254" s="54"/>
      <c r="D1254" s="55"/>
      <c r="E1254" s="23" t="s">
        <v>21</v>
      </c>
      <c r="F1254" s="56" t="s">
        <v>31</v>
      </c>
      <c r="G1254" s="57"/>
      <c r="H1254" s="53" t="s">
        <v>32</v>
      </c>
      <c r="I1254" s="55"/>
    </row>
    <row r="1255" spans="1:9" x14ac:dyDescent="0.2">
      <c r="A1255" s="18"/>
      <c r="B1255" s="34"/>
      <c r="C1255" s="35"/>
      <c r="D1255" s="36"/>
      <c r="E1255" s="24"/>
      <c r="F1255" s="37">
        <f>E1255*E1238</f>
        <v>0</v>
      </c>
      <c r="G1255" s="37"/>
      <c r="H1255" s="38">
        <f>IF(OR(C1238="TC",C1238="MT"),E1255*0.4,IF(OR(C1238="TCO",C1238="MTO"),E1255*0.6,0))</f>
        <v>0</v>
      </c>
      <c r="I1255" s="39"/>
    </row>
    <row r="1256" spans="1:9" x14ac:dyDescent="0.2">
      <c r="A1256" s="18"/>
      <c r="B1256" s="34"/>
      <c r="C1256" s="35"/>
      <c r="D1256" s="36"/>
      <c r="E1256" s="24"/>
      <c r="F1256" s="37">
        <f>E1256*E1238</f>
        <v>0</v>
      </c>
      <c r="G1256" s="37"/>
      <c r="H1256" s="38">
        <f>IF(C1238="TC",E1256*0.4,IF(C1238="TCO",E1256*0.6,0))</f>
        <v>0</v>
      </c>
      <c r="I1256" s="39"/>
    </row>
    <row r="1257" spans="1:9" x14ac:dyDescent="0.2">
      <c r="A1257" s="18"/>
      <c r="B1257" s="34"/>
      <c r="C1257" s="35"/>
      <c r="D1257" s="36"/>
      <c r="E1257" s="24"/>
      <c r="F1257" s="37">
        <f>E1257*E1238</f>
        <v>0</v>
      </c>
      <c r="G1257" s="37"/>
      <c r="H1257" s="38">
        <f>IF(C1238="TC",E1257*0.4,IF(C1238="TCO",E1257*0.6,0))</f>
        <v>0</v>
      </c>
      <c r="I1257" s="39"/>
    </row>
    <row r="1258" spans="1:9" x14ac:dyDescent="0.2">
      <c r="A1258" s="18"/>
      <c r="B1258" s="34"/>
      <c r="C1258" s="35"/>
      <c r="D1258" s="36"/>
      <c r="E1258" s="24"/>
      <c r="F1258" s="37">
        <f>E1258*E1238</f>
        <v>0</v>
      </c>
      <c r="G1258" s="37"/>
      <c r="H1258" s="38">
        <f>IF(C1238="TC",E1258*0.4,IF(C1238="TCO",E1258*0.6,0))</f>
        <v>0</v>
      </c>
      <c r="I1258" s="39"/>
    </row>
    <row r="1259" spans="1:9" x14ac:dyDescent="0.2">
      <c r="A1259" s="18"/>
      <c r="B1259" s="34"/>
      <c r="C1259" s="35"/>
      <c r="D1259" s="36"/>
      <c r="E1259" s="24"/>
      <c r="F1259" s="37">
        <f>E1259*E1238</f>
        <v>0</v>
      </c>
      <c r="G1259" s="37"/>
      <c r="H1259" s="38">
        <f>IF(C1238="TC",E1259*0.4,IF(C1238="TCO",E1259*0.6,0))</f>
        <v>0</v>
      </c>
      <c r="I1259" s="39"/>
    </row>
    <row r="1260" spans="1:9" x14ac:dyDescent="0.2">
      <c r="A1260" s="43" t="s">
        <v>34</v>
      </c>
      <c r="B1260" s="44"/>
      <c r="C1260" s="44"/>
      <c r="D1260" s="45"/>
      <c r="E1260" s="25">
        <f>SUM(E1255:E1259)</f>
        <v>0</v>
      </c>
      <c r="F1260" s="46">
        <f>SUM(F1255:G1259)</f>
        <v>0</v>
      </c>
      <c r="G1260" s="47"/>
      <c r="H1260" s="48">
        <f>SUM(H1255:I1259)</f>
        <v>0</v>
      </c>
      <c r="I1260" s="48"/>
    </row>
    <row r="1261" spans="1:9" x14ac:dyDescent="0.2">
      <c r="A1261" s="49" t="s">
        <v>41</v>
      </c>
      <c r="B1261" s="49"/>
      <c r="C1261" s="49"/>
      <c r="D1261" s="49"/>
      <c r="E1261" s="49"/>
      <c r="F1261" s="49"/>
      <c r="G1261" s="28">
        <f>IF(AND(C1238="TC",I1261&gt;=8),I1261,IF(AND(C1238="TC",I1261&lt;8),8,IF(I1261&gt;=0,I1261,0)))</f>
        <v>0</v>
      </c>
      <c r="H1261" s="26"/>
      <c r="I1261" s="27">
        <f>IF(C1238="TC",16-H1260,IF(C1238="MT",8-H1260,IF(C1238="TCO",24-H1260,IF(C1238="MTO",12-H1260,0))))</f>
        <v>0</v>
      </c>
    </row>
    <row r="1262" spans="1:9" x14ac:dyDescent="0.2">
      <c r="A1262" s="1" t="s">
        <v>38</v>
      </c>
      <c r="B1262" s="1"/>
      <c r="C1262" s="1"/>
      <c r="D1262" s="1"/>
      <c r="E1262" s="1"/>
      <c r="F1262" s="1"/>
      <c r="G1262" s="1"/>
      <c r="H1262" s="1"/>
      <c r="I1262" s="1"/>
    </row>
    <row r="1264" spans="1:9" x14ac:dyDescent="0.2">
      <c r="A1264" s="52" t="s">
        <v>0</v>
      </c>
      <c r="B1264" s="52"/>
      <c r="C1264" s="52"/>
      <c r="D1264" s="52"/>
      <c r="E1264" s="52"/>
      <c r="F1264" s="4"/>
      <c r="G1264" s="40" t="str">
        <f>IF(OR(C1266="TCO",C1266="MTO",C1266="HC"),"DATOS VINCULACION","NO DILIGENCIAR")</f>
        <v>NO DILIGENCIAR</v>
      </c>
      <c r="H1264" s="41"/>
      <c r="I1264" s="42"/>
    </row>
    <row r="1265" spans="1:9" x14ac:dyDescent="0.2">
      <c r="A1265" s="16" t="s">
        <v>1</v>
      </c>
      <c r="B1265" s="16" t="s">
        <v>2</v>
      </c>
      <c r="C1265" s="16" t="s">
        <v>3</v>
      </c>
      <c r="D1265" s="16" t="s">
        <v>4</v>
      </c>
      <c r="E1265" s="16" t="s">
        <v>18</v>
      </c>
      <c r="F1265" s="4"/>
      <c r="G1265" s="40" t="s">
        <v>33</v>
      </c>
      <c r="H1265" s="41"/>
      <c r="I1265" s="42"/>
    </row>
    <row r="1266" spans="1:9" x14ac:dyDescent="0.2">
      <c r="A1266" s="12"/>
      <c r="B1266" s="12"/>
      <c r="C1266" s="12"/>
      <c r="D1266" s="13">
        <f>IF(OR(C1266="TC",C1266="MT"),G1280+H1280+I1280+F1288,G1280+(H1288*E1266))</f>
        <v>0</v>
      </c>
      <c r="E1266" s="13"/>
      <c r="F1266" s="3"/>
      <c r="G1266" s="58"/>
      <c r="H1266" s="59"/>
      <c r="I1266" s="60"/>
    </row>
    <row r="1267" spans="1:9" x14ac:dyDescent="0.2">
      <c r="A1267" s="61" t="s">
        <v>5</v>
      </c>
      <c r="B1267" s="61"/>
      <c r="C1267" s="61"/>
      <c r="D1267" s="61"/>
      <c r="E1267" s="61"/>
      <c r="F1267" s="61"/>
      <c r="G1267" s="61"/>
      <c r="H1267" s="61"/>
      <c r="I1267" s="61"/>
    </row>
    <row r="1268" spans="1:9" ht="38.25" x14ac:dyDescent="0.2">
      <c r="A1268" s="5" t="s">
        <v>6</v>
      </c>
      <c r="B1268" s="5" t="s">
        <v>7</v>
      </c>
      <c r="C1268" s="5" t="s">
        <v>8</v>
      </c>
      <c r="D1268" s="6" t="s">
        <v>9</v>
      </c>
      <c r="E1268" s="6" t="s">
        <v>30</v>
      </c>
      <c r="F1268" s="7" t="s">
        <v>10</v>
      </c>
      <c r="G1268" s="7" t="s">
        <v>11</v>
      </c>
      <c r="H1268" s="7" t="s">
        <v>12</v>
      </c>
      <c r="I1268" s="7" t="s">
        <v>13</v>
      </c>
    </row>
    <row r="1269" spans="1:9" x14ac:dyDescent="0.2">
      <c r="A1269" s="8"/>
      <c r="B1269" s="8"/>
      <c r="C1269" s="8"/>
      <c r="D1269" s="9"/>
      <c r="E1269" s="10"/>
      <c r="F1269" s="9"/>
      <c r="G1269" s="8"/>
      <c r="H1269" s="11" t="str">
        <f>IF(AND(OR(C1266="TC",C1266="MT"),F1269&lt;&gt;""),IF(OR(F1269="Normal",F1269="Compartido"),G1269*1,IF(F1269="dirigido",G1269*0.5,IF(F1269="laboratorio",G1269*0.5,0))),"")</f>
        <v/>
      </c>
      <c r="I1269" s="11" t="str">
        <f>IF(AND(OR(C1266="TC",C1266="MT"),F1269&lt;&gt;""),IF(AND(F1269="Compartido",G1269&gt;=1),1,IF(G1269&gt;=1,2,0)),"")</f>
        <v/>
      </c>
    </row>
    <row r="1270" spans="1:9" x14ac:dyDescent="0.2">
      <c r="A1270" s="8"/>
      <c r="B1270" s="8"/>
      <c r="C1270" s="8"/>
      <c r="D1270" s="9"/>
      <c r="E1270" s="10"/>
      <c r="F1270" s="9"/>
      <c r="G1270" s="8"/>
      <c r="H1270" s="11" t="str">
        <f>IF(AND(OR(C1266="TC",C1266="MT"),F1270&lt;&gt;""),IF(OR(F1270="Normal",F1270="Compartido"),G1270*1,IF(F1270="dirigido",G1270*0.5,IF(F1270="laboratorio",G1270*0.5,0))),"")</f>
        <v/>
      </c>
      <c r="I1270" s="11" t="str">
        <f>IF(AND(OR(C1266="TC",C1266="MT"),F1270&lt;&gt;""),IF(AND(F1270="Compartido",G1270&gt;=1),1,IF(G1270&gt;=1,2,0)),"")</f>
        <v/>
      </c>
    </row>
    <row r="1271" spans="1:9" x14ac:dyDescent="0.2">
      <c r="A1271" s="8"/>
      <c r="B1271" s="8"/>
      <c r="C1271" s="8"/>
      <c r="D1271" s="9"/>
      <c r="E1271" s="10"/>
      <c r="F1271" s="9"/>
      <c r="G1271" s="8"/>
      <c r="H1271" s="11" t="str">
        <f>IF(AND(OR(C1266="TC",C1266="MT"),F1271&lt;&gt;""),IF(OR(F1271="Normal",F1271="Compartido"),G1271*1,IF(F1271="dirigido",G1271*0.5,IF(F1271="laboratorio",G1271*0.5,0))),"")</f>
        <v/>
      </c>
      <c r="I1271" s="11" t="str">
        <f>IF(AND(OR(C1266="TC",C1266="MT"),F1271&lt;&gt;""),IF(AND(F1271="Compartido",G1271&gt;=1),1,IF(G1271&gt;=1,2,0)),"")</f>
        <v/>
      </c>
    </row>
    <row r="1272" spans="1:9" x14ac:dyDescent="0.2">
      <c r="A1272" s="8"/>
      <c r="B1272" s="8"/>
      <c r="C1272" s="8"/>
      <c r="D1272" s="9"/>
      <c r="E1272" s="10"/>
      <c r="F1272" s="9"/>
      <c r="G1272" s="8"/>
      <c r="H1272" s="11" t="str">
        <f>IF(AND(OR(C1266="TC",C1266="MT"),F1272&lt;&gt;""),IF(OR(F1272="Normal",F1272="Compartido"),G1272*1,IF(F1272="dirigido",G1272*0.5,IF(F1272="laboratorio",G1272*0.5,0))),"")</f>
        <v/>
      </c>
      <c r="I1272" s="11" t="str">
        <f>IF(AND(OR(C1266="TC",C1266="MT"),F1272&lt;&gt;""),IF(AND(F1272="Compartido",G1272&gt;=1),1,IF(G1272&gt;=1,2,0)),"")</f>
        <v/>
      </c>
    </row>
    <row r="1273" spans="1:9" x14ac:dyDescent="0.2">
      <c r="A1273" s="8"/>
      <c r="B1273" s="8"/>
      <c r="C1273" s="8"/>
      <c r="D1273" s="9"/>
      <c r="E1273" s="10"/>
      <c r="F1273" s="9"/>
      <c r="G1273" s="8"/>
      <c r="H1273" s="11" t="str">
        <f>IF(AND(OR(C1266="TC",C1266="MT"),F1273&lt;&gt;""),IF(OR(F1273="Normal",F1273="Compartido"),G1273*1,IF(F1273="dirigido",G1273*0.5,IF(F1273="laboratorio",G1273*0.5,0))),"")</f>
        <v/>
      </c>
      <c r="I1273" s="11" t="str">
        <f>IF(AND(OR(C1266="TC",C1266="MT"),F1273&lt;&gt;""),IF(AND(F1273="Compartido",G1273&gt;=1),1,IF(G1273&gt;=1,2,0)),"")</f>
        <v/>
      </c>
    </row>
    <row r="1274" spans="1:9" x14ac:dyDescent="0.2">
      <c r="A1274" s="8"/>
      <c r="B1274" s="8"/>
      <c r="C1274" s="8"/>
      <c r="D1274" s="9"/>
      <c r="E1274" s="10"/>
      <c r="F1274" s="9"/>
      <c r="G1274" s="8"/>
      <c r="H1274" s="11" t="str">
        <f>IF(AND(OR(C1266="TC",C1266="MT"),F1274&lt;&gt;""),IF(OR(F1274="Normal",F1274="Compartido"),G1274*1,IF(F1274="dirigido",G1274*0.5,IF(F1274="laboratorio",G1274*0.5,0))),"")</f>
        <v/>
      </c>
      <c r="I1274" s="11" t="str">
        <f>IF(AND(OR(C1266="TC",C1266="MT"),F1274&lt;&gt;""),IF(AND(F1274="Compartido",G1274&gt;=1),1,IF(G1274&gt;=1,2,0)),"")</f>
        <v/>
      </c>
    </row>
    <row r="1275" spans="1:9" x14ac:dyDescent="0.2">
      <c r="A1275" s="8"/>
      <c r="B1275" s="8"/>
      <c r="C1275" s="8"/>
      <c r="D1275" s="9"/>
      <c r="E1275" s="10"/>
      <c r="F1275" s="9"/>
      <c r="G1275" s="8"/>
      <c r="H1275" s="11" t="str">
        <f>IF(AND(OR(C1266="TC",C1266="MT"),F1275&lt;&gt;""),IF(OR(F1275="Normal",F1275="Compartido"),G1275*1,IF(F1275="dirigido",G1275*0.5,IF(F1275="laboratorio",G1275*0.5,0))),"")</f>
        <v/>
      </c>
      <c r="I1275" s="11" t="str">
        <f>IF(AND(OR(C1266="TC",C1266="MT"),F1275&lt;&gt;""),IF(AND(F1275="Compartido",G1275&gt;=1),1,IF(G1275&gt;=1,2,0)),"")</f>
        <v/>
      </c>
    </row>
    <row r="1276" spans="1:9" x14ac:dyDescent="0.2">
      <c r="A1276" s="8"/>
      <c r="B1276" s="8"/>
      <c r="C1276" s="8"/>
      <c r="D1276" s="9"/>
      <c r="E1276" s="10"/>
      <c r="F1276" s="9"/>
      <c r="G1276" s="8"/>
      <c r="H1276" s="11" t="str">
        <f>IF(AND(OR(C1266="TC",C1266="MT"),F1276&lt;&gt;""),IF(OR(F1276="Normal",F1276="Compartido"),G1276*1,IF(F1276="dirigido",G1276*0.5,IF(F1276="laboratorio",G1276*0.5,0))),"")</f>
        <v/>
      </c>
      <c r="I1276" s="11" t="str">
        <f>IF(AND(OR(C1266="TC",C1266="MT"),F1276&lt;&gt;""),IF(AND(F1276="Compartido",G1276&gt;=1),1,IF(G1276&gt;=1,2,0)),"")</f>
        <v/>
      </c>
    </row>
    <row r="1277" spans="1:9" x14ac:dyDescent="0.2">
      <c r="A1277" s="8"/>
      <c r="B1277" s="8"/>
      <c r="C1277" s="8"/>
      <c r="D1277" s="9"/>
      <c r="E1277" s="10"/>
      <c r="F1277" s="9"/>
      <c r="G1277" s="8"/>
      <c r="H1277" s="11" t="str">
        <f>IF(AND(OR(C1266="TC",C1266="MT"),F1277&lt;&gt;""),IF(OR(F1277="Normal",F1277="Compartido"),G1277*1,IF(F1277="dirigido",G1277*0.5,IF(F1277="laboratorio",G1277*0.5,0))),"")</f>
        <v/>
      </c>
      <c r="I1277" s="11" t="str">
        <f>IF(AND(OR(C1266="TC",C1266="MT"),F1277&lt;&gt;""),IF(AND(F1277="Compartido",G1277&gt;=1),1,IF(G1277&gt;=1,2,0)),"")</f>
        <v/>
      </c>
    </row>
    <row r="1278" spans="1:9" x14ac:dyDescent="0.2">
      <c r="A1278" s="8"/>
      <c r="B1278" s="8"/>
      <c r="C1278" s="8"/>
      <c r="D1278" s="9"/>
      <c r="E1278" s="10"/>
      <c r="F1278" s="9"/>
      <c r="G1278" s="19"/>
      <c r="H1278" s="11" t="str">
        <f>IF(AND(OR(C1266="TC",C1266="MT"),F1278&lt;&gt;""),IF(OR(F1278="Normal",F1278="Compartido"),G1278*1,IF(F1278="dirigido",G1278*0.5,IF(F1278="laboratorio",G1278*0.5,0))),"")</f>
        <v/>
      </c>
      <c r="I1278" s="11" t="str">
        <f>IF(AND(OR(C1266="TC",C1266="MT"),F1278&lt;&gt;""),IF(AND(F1278="Compartido",G1278&gt;=1),1,IF(G1278&gt;=1,2,0)),"")</f>
        <v/>
      </c>
    </row>
    <row r="1279" spans="1:9" x14ac:dyDescent="0.2">
      <c r="A1279" s="62" t="s">
        <v>14</v>
      </c>
      <c r="B1279" s="62"/>
      <c r="C1279" s="62"/>
      <c r="D1279" s="62"/>
      <c r="E1279" s="62"/>
      <c r="F1279" s="63"/>
      <c r="G1279" s="20">
        <f>SUM(G1269:G1278)</f>
        <v>0</v>
      </c>
      <c r="H1279" s="20">
        <f>SUM(H1269:H1278)</f>
        <v>0</v>
      </c>
      <c r="I1279" s="20">
        <f>SUM(I1269:I1278)</f>
        <v>0</v>
      </c>
    </row>
    <row r="1280" spans="1:9" x14ac:dyDescent="0.2">
      <c r="A1280" s="64" t="s">
        <v>15</v>
      </c>
      <c r="B1280" s="64"/>
      <c r="C1280" s="64"/>
      <c r="D1280" s="64"/>
      <c r="E1280" s="64"/>
      <c r="F1280" s="65"/>
      <c r="G1280" s="21">
        <f>G1279*E1266</f>
        <v>0</v>
      </c>
      <c r="H1280" s="21">
        <f>H1279*E1266</f>
        <v>0</v>
      </c>
      <c r="I1280" s="21">
        <f>I1279*E1266</f>
        <v>0</v>
      </c>
    </row>
    <row r="1281" spans="1:9" x14ac:dyDescent="0.2">
      <c r="A1281" s="50" t="str">
        <f>"OTRAS ACTIVIDADES "&amp;A1266&amp;" "&amp;B1266</f>
        <v xml:space="preserve">OTRAS ACTIVIDADES  </v>
      </c>
      <c r="B1281" s="50"/>
      <c r="C1281" s="50"/>
      <c r="D1281" s="50"/>
      <c r="E1281" s="50"/>
      <c r="F1281" s="50"/>
      <c r="G1281" s="51"/>
      <c r="H1281" s="51"/>
      <c r="I1281" s="51"/>
    </row>
    <row r="1282" spans="1:9" x14ac:dyDescent="0.2">
      <c r="A1282" s="15" t="s">
        <v>19</v>
      </c>
      <c r="B1282" s="53" t="s">
        <v>20</v>
      </c>
      <c r="C1282" s="54"/>
      <c r="D1282" s="55"/>
      <c r="E1282" s="23" t="s">
        <v>21</v>
      </c>
      <c r="F1282" s="56" t="s">
        <v>31</v>
      </c>
      <c r="G1282" s="57"/>
      <c r="H1282" s="53" t="s">
        <v>32</v>
      </c>
      <c r="I1282" s="55"/>
    </row>
    <row r="1283" spans="1:9" x14ac:dyDescent="0.2">
      <c r="A1283" s="18"/>
      <c r="B1283" s="34"/>
      <c r="C1283" s="35"/>
      <c r="D1283" s="36"/>
      <c r="E1283" s="24"/>
      <c r="F1283" s="37">
        <f>E1283*E1266</f>
        <v>0</v>
      </c>
      <c r="G1283" s="37"/>
      <c r="H1283" s="38">
        <f>IF(OR(C1266="TC",C1266="MT"),E1283*0.4,IF(OR(C1266="TCO",C1266="MTO"),E1283*0.6,0))</f>
        <v>0</v>
      </c>
      <c r="I1283" s="39"/>
    </row>
    <row r="1284" spans="1:9" x14ac:dyDescent="0.2">
      <c r="A1284" s="18"/>
      <c r="B1284" s="34"/>
      <c r="C1284" s="35"/>
      <c r="D1284" s="36"/>
      <c r="E1284" s="24"/>
      <c r="F1284" s="37">
        <f>E1284*E1266</f>
        <v>0</v>
      </c>
      <c r="G1284" s="37"/>
      <c r="H1284" s="38">
        <f>IF(C1266="TC",E1284*0.4,IF(C1266="TCO",E1284*0.6,0))</f>
        <v>0</v>
      </c>
      <c r="I1284" s="39"/>
    </row>
    <row r="1285" spans="1:9" x14ac:dyDescent="0.2">
      <c r="A1285" s="18"/>
      <c r="B1285" s="34"/>
      <c r="C1285" s="35"/>
      <c r="D1285" s="36"/>
      <c r="E1285" s="24"/>
      <c r="F1285" s="37">
        <f>E1285*E1266</f>
        <v>0</v>
      </c>
      <c r="G1285" s="37"/>
      <c r="H1285" s="38">
        <f>IF(C1266="TC",E1285*0.4,IF(C1266="TCO",E1285*0.6,0))</f>
        <v>0</v>
      </c>
      <c r="I1285" s="39"/>
    </row>
    <row r="1286" spans="1:9" x14ac:dyDescent="0.2">
      <c r="A1286" s="18"/>
      <c r="B1286" s="34"/>
      <c r="C1286" s="35"/>
      <c r="D1286" s="36"/>
      <c r="E1286" s="24"/>
      <c r="F1286" s="37">
        <f>E1286*E1266</f>
        <v>0</v>
      </c>
      <c r="G1286" s="37"/>
      <c r="H1286" s="38">
        <f>IF(C1266="TC",E1286*0.4,IF(C1266="TCO",E1286*0.6,0))</f>
        <v>0</v>
      </c>
      <c r="I1286" s="39"/>
    </row>
    <row r="1287" spans="1:9" x14ac:dyDescent="0.2">
      <c r="A1287" s="18"/>
      <c r="B1287" s="34"/>
      <c r="C1287" s="35"/>
      <c r="D1287" s="36"/>
      <c r="E1287" s="24"/>
      <c r="F1287" s="37">
        <f>E1287*E1266</f>
        <v>0</v>
      </c>
      <c r="G1287" s="37"/>
      <c r="H1287" s="38">
        <f>IF(C1266="TC",E1287*0.4,IF(C1266="TCO",E1287*0.6,0))</f>
        <v>0</v>
      </c>
      <c r="I1287" s="39"/>
    </row>
    <row r="1288" spans="1:9" x14ac:dyDescent="0.2">
      <c r="A1288" s="43" t="s">
        <v>34</v>
      </c>
      <c r="B1288" s="44"/>
      <c r="C1288" s="44"/>
      <c r="D1288" s="45"/>
      <c r="E1288" s="25">
        <f>SUM(E1283:E1287)</f>
        <v>0</v>
      </c>
      <c r="F1288" s="46">
        <f>SUM(F1283:G1287)</f>
        <v>0</v>
      </c>
      <c r="G1288" s="47"/>
      <c r="H1288" s="48">
        <f>SUM(H1283:I1287)</f>
        <v>0</v>
      </c>
      <c r="I1288" s="48"/>
    </row>
    <row r="1289" spans="1:9" x14ac:dyDescent="0.2">
      <c r="A1289" s="49" t="s">
        <v>41</v>
      </c>
      <c r="B1289" s="49"/>
      <c r="C1289" s="49"/>
      <c r="D1289" s="49"/>
      <c r="E1289" s="49"/>
      <c r="F1289" s="49"/>
      <c r="G1289" s="28">
        <f>IF(AND(C1266="TC",I1289&gt;=8),I1289,IF(AND(C1266="TC",I1289&lt;8),8,IF(I1289&gt;=0,I1289,0)))</f>
        <v>0</v>
      </c>
      <c r="H1289" s="26"/>
      <c r="I1289" s="27">
        <f>IF(C1266="TC",16-H1288,IF(C1266="MT",8-H1288,IF(C1266="TCO",24-H1288,IF(C1266="MTO",12-H1288,0))))</f>
        <v>0</v>
      </c>
    </row>
    <row r="1290" spans="1:9" x14ac:dyDescent="0.2">
      <c r="A1290" s="1" t="s">
        <v>38</v>
      </c>
      <c r="B1290" s="1"/>
      <c r="C1290" s="1"/>
      <c r="D1290" s="1"/>
      <c r="E1290" s="1"/>
      <c r="F1290" s="1"/>
      <c r="G1290" s="1"/>
      <c r="H1290" s="1"/>
      <c r="I1290" s="1"/>
    </row>
    <row r="1292" spans="1:9" x14ac:dyDescent="0.2">
      <c r="A1292" s="52" t="s">
        <v>0</v>
      </c>
      <c r="B1292" s="52"/>
      <c r="C1292" s="52"/>
      <c r="D1292" s="52"/>
      <c r="E1292" s="52"/>
      <c r="F1292" s="4"/>
      <c r="G1292" s="40" t="str">
        <f>IF(OR(C1294="TCO",C1294="MTO",C1294="HC"),"DATOS VINCULACION","NO DILIGENCIAR")</f>
        <v>NO DILIGENCIAR</v>
      </c>
      <c r="H1292" s="41"/>
      <c r="I1292" s="42"/>
    </row>
    <row r="1293" spans="1:9" x14ac:dyDescent="0.2">
      <c r="A1293" s="16" t="s">
        <v>1</v>
      </c>
      <c r="B1293" s="16" t="s">
        <v>2</v>
      </c>
      <c r="C1293" s="16" t="s">
        <v>3</v>
      </c>
      <c r="D1293" s="16" t="s">
        <v>4</v>
      </c>
      <c r="E1293" s="16" t="s">
        <v>18</v>
      </c>
      <c r="F1293" s="4"/>
      <c r="G1293" s="40" t="s">
        <v>33</v>
      </c>
      <c r="H1293" s="41"/>
      <c r="I1293" s="42"/>
    </row>
    <row r="1294" spans="1:9" x14ac:dyDescent="0.2">
      <c r="A1294" s="12"/>
      <c r="B1294" s="12"/>
      <c r="C1294" s="12"/>
      <c r="D1294" s="13">
        <f>IF(OR(C1294="TC",C1294="MT"),G1308+H1308+I1308+F1316,G1308+(H1316*E1294))</f>
        <v>0</v>
      </c>
      <c r="E1294" s="13"/>
      <c r="F1294" s="3"/>
      <c r="G1294" s="58"/>
      <c r="H1294" s="59"/>
      <c r="I1294" s="60"/>
    </row>
    <row r="1295" spans="1:9" x14ac:dyDescent="0.2">
      <c r="A1295" s="61" t="s">
        <v>5</v>
      </c>
      <c r="B1295" s="61"/>
      <c r="C1295" s="61"/>
      <c r="D1295" s="61"/>
      <c r="E1295" s="61"/>
      <c r="F1295" s="61"/>
      <c r="G1295" s="61"/>
      <c r="H1295" s="61"/>
      <c r="I1295" s="61"/>
    </row>
    <row r="1296" spans="1:9" ht="38.25" x14ac:dyDescent="0.2">
      <c r="A1296" s="5" t="s">
        <v>6</v>
      </c>
      <c r="B1296" s="5" t="s">
        <v>7</v>
      </c>
      <c r="C1296" s="5" t="s">
        <v>8</v>
      </c>
      <c r="D1296" s="6" t="s">
        <v>9</v>
      </c>
      <c r="E1296" s="6" t="s">
        <v>30</v>
      </c>
      <c r="F1296" s="7" t="s">
        <v>10</v>
      </c>
      <c r="G1296" s="7" t="s">
        <v>11</v>
      </c>
      <c r="H1296" s="7" t="s">
        <v>12</v>
      </c>
      <c r="I1296" s="7" t="s">
        <v>13</v>
      </c>
    </row>
    <row r="1297" spans="1:9" x14ac:dyDescent="0.2">
      <c r="A1297" s="8"/>
      <c r="B1297" s="8"/>
      <c r="C1297" s="8"/>
      <c r="D1297" s="9"/>
      <c r="E1297" s="10"/>
      <c r="F1297" s="9"/>
      <c r="G1297" s="8"/>
      <c r="H1297" s="11" t="str">
        <f>IF(AND(OR(C1294="TC",C1294="MT"),F1297&lt;&gt;""),IF(OR(F1297="Normal",F1297="Compartido"),G1297*1,IF(F1297="dirigido",G1297*0.5,IF(F1297="laboratorio",G1297*0.5,0))),"")</f>
        <v/>
      </c>
      <c r="I1297" s="11" t="str">
        <f>IF(AND(OR(C1294="TC",C1294="MT"),F1297&lt;&gt;""),IF(AND(F1297="Compartido",G1297&gt;=1),1,IF(G1297&gt;=1,2,0)),"")</f>
        <v/>
      </c>
    </row>
    <row r="1298" spans="1:9" x14ac:dyDescent="0.2">
      <c r="A1298" s="8"/>
      <c r="B1298" s="8"/>
      <c r="C1298" s="8"/>
      <c r="D1298" s="9"/>
      <c r="E1298" s="10"/>
      <c r="F1298" s="9"/>
      <c r="G1298" s="8"/>
      <c r="H1298" s="11" t="str">
        <f>IF(AND(OR(C1294="TC",C1294="MT"),F1298&lt;&gt;""),IF(OR(F1298="Normal",F1298="Compartido"),G1298*1,IF(F1298="dirigido",G1298*0.5,IF(F1298="laboratorio",G1298*0.5,0))),"")</f>
        <v/>
      </c>
      <c r="I1298" s="11" t="str">
        <f>IF(AND(OR(C1294="TC",C1294="MT"),F1298&lt;&gt;""),IF(AND(F1298="Compartido",G1298&gt;=1),1,IF(G1298&gt;=1,2,0)),"")</f>
        <v/>
      </c>
    </row>
    <row r="1299" spans="1:9" x14ac:dyDescent="0.2">
      <c r="A1299" s="8"/>
      <c r="B1299" s="8"/>
      <c r="C1299" s="8"/>
      <c r="D1299" s="9"/>
      <c r="E1299" s="10"/>
      <c r="F1299" s="9"/>
      <c r="G1299" s="8"/>
      <c r="H1299" s="11" t="str">
        <f>IF(AND(OR(C1294="TC",C1294="MT"),F1299&lt;&gt;""),IF(OR(F1299="Normal",F1299="Compartido"),G1299*1,IF(F1299="dirigido",G1299*0.5,IF(F1299="laboratorio",G1299*0.5,0))),"")</f>
        <v/>
      </c>
      <c r="I1299" s="11" t="str">
        <f>IF(AND(OR(C1294="TC",C1294="MT"),F1299&lt;&gt;""),IF(AND(F1299="Compartido",G1299&gt;=1),1,IF(G1299&gt;=1,2,0)),"")</f>
        <v/>
      </c>
    </row>
    <row r="1300" spans="1:9" x14ac:dyDescent="0.2">
      <c r="A1300" s="8"/>
      <c r="B1300" s="8"/>
      <c r="C1300" s="8"/>
      <c r="D1300" s="9"/>
      <c r="E1300" s="10"/>
      <c r="F1300" s="9"/>
      <c r="G1300" s="8"/>
      <c r="H1300" s="11" t="str">
        <f>IF(AND(OR(C1294="TC",C1294="MT"),F1300&lt;&gt;""),IF(OR(F1300="Normal",F1300="Compartido"),G1300*1,IF(F1300="dirigido",G1300*0.5,IF(F1300="laboratorio",G1300*0.5,0))),"")</f>
        <v/>
      </c>
      <c r="I1300" s="11" t="str">
        <f>IF(AND(OR(C1294="TC",C1294="MT"),F1300&lt;&gt;""),IF(AND(F1300="Compartido",G1300&gt;=1),1,IF(G1300&gt;=1,2,0)),"")</f>
        <v/>
      </c>
    </row>
    <row r="1301" spans="1:9" x14ac:dyDescent="0.2">
      <c r="A1301" s="8"/>
      <c r="B1301" s="8"/>
      <c r="C1301" s="8"/>
      <c r="D1301" s="9"/>
      <c r="E1301" s="10"/>
      <c r="F1301" s="9"/>
      <c r="G1301" s="8"/>
      <c r="H1301" s="11" t="str">
        <f>IF(AND(OR(C1294="TC",C1294="MT"),F1301&lt;&gt;""),IF(OR(F1301="Normal",F1301="Compartido"),G1301*1,IF(F1301="dirigido",G1301*0.5,IF(F1301="laboratorio",G1301*0.5,0))),"")</f>
        <v/>
      </c>
      <c r="I1301" s="11" t="str">
        <f>IF(AND(OR(C1294="TC",C1294="MT"),F1301&lt;&gt;""),IF(AND(F1301="Compartido",G1301&gt;=1),1,IF(G1301&gt;=1,2,0)),"")</f>
        <v/>
      </c>
    </row>
    <row r="1302" spans="1:9" x14ac:dyDescent="0.2">
      <c r="A1302" s="8"/>
      <c r="B1302" s="8"/>
      <c r="C1302" s="8"/>
      <c r="D1302" s="9"/>
      <c r="E1302" s="10"/>
      <c r="F1302" s="9"/>
      <c r="G1302" s="8"/>
      <c r="H1302" s="11" t="str">
        <f>IF(AND(OR(C1294="TC",C1294="MT"),F1302&lt;&gt;""),IF(OR(F1302="Normal",F1302="Compartido"),G1302*1,IF(F1302="dirigido",G1302*0.5,IF(F1302="laboratorio",G1302*0.5,0))),"")</f>
        <v/>
      </c>
      <c r="I1302" s="11" t="str">
        <f>IF(AND(OR(C1294="TC",C1294="MT"),F1302&lt;&gt;""),IF(AND(F1302="Compartido",G1302&gt;=1),1,IF(G1302&gt;=1,2,0)),"")</f>
        <v/>
      </c>
    </row>
    <row r="1303" spans="1:9" x14ac:dyDescent="0.2">
      <c r="A1303" s="8"/>
      <c r="B1303" s="8"/>
      <c r="C1303" s="8"/>
      <c r="D1303" s="9"/>
      <c r="E1303" s="10"/>
      <c r="F1303" s="9"/>
      <c r="G1303" s="8"/>
      <c r="H1303" s="11" t="str">
        <f>IF(AND(OR(C1294="TC",C1294="MT"),F1303&lt;&gt;""),IF(OR(F1303="Normal",F1303="Compartido"),G1303*1,IF(F1303="dirigido",G1303*0.5,IF(F1303="laboratorio",G1303*0.5,0))),"")</f>
        <v/>
      </c>
      <c r="I1303" s="11" t="str">
        <f>IF(AND(OR(C1294="TC",C1294="MT"),F1303&lt;&gt;""),IF(AND(F1303="Compartido",G1303&gt;=1),1,IF(G1303&gt;=1,2,0)),"")</f>
        <v/>
      </c>
    </row>
    <row r="1304" spans="1:9" x14ac:dyDescent="0.2">
      <c r="A1304" s="8"/>
      <c r="B1304" s="8"/>
      <c r="C1304" s="8"/>
      <c r="D1304" s="9"/>
      <c r="E1304" s="10"/>
      <c r="F1304" s="9"/>
      <c r="G1304" s="8"/>
      <c r="H1304" s="11" t="str">
        <f>IF(AND(OR(C1294="TC",C1294="MT"),F1304&lt;&gt;""),IF(OR(F1304="Normal",F1304="Compartido"),G1304*1,IF(F1304="dirigido",G1304*0.5,IF(F1304="laboratorio",G1304*0.5,0))),"")</f>
        <v/>
      </c>
      <c r="I1304" s="11" t="str">
        <f>IF(AND(OR(C1294="TC",C1294="MT"),F1304&lt;&gt;""),IF(AND(F1304="Compartido",G1304&gt;=1),1,IF(G1304&gt;=1,2,0)),"")</f>
        <v/>
      </c>
    </row>
    <row r="1305" spans="1:9" x14ac:dyDescent="0.2">
      <c r="A1305" s="8"/>
      <c r="B1305" s="8"/>
      <c r="C1305" s="8"/>
      <c r="D1305" s="9"/>
      <c r="E1305" s="10"/>
      <c r="F1305" s="9"/>
      <c r="G1305" s="8"/>
      <c r="H1305" s="11" t="str">
        <f>IF(AND(OR(C1294="TC",C1294="MT"),F1305&lt;&gt;""),IF(OR(F1305="Normal",F1305="Compartido"),G1305*1,IF(F1305="dirigido",G1305*0.5,IF(F1305="laboratorio",G1305*0.5,0))),"")</f>
        <v/>
      </c>
      <c r="I1305" s="11" t="str">
        <f>IF(AND(OR(C1294="TC",C1294="MT"),F1305&lt;&gt;""),IF(AND(F1305="Compartido",G1305&gt;=1),1,IF(G1305&gt;=1,2,0)),"")</f>
        <v/>
      </c>
    </row>
    <row r="1306" spans="1:9" x14ac:dyDescent="0.2">
      <c r="A1306" s="8"/>
      <c r="B1306" s="8"/>
      <c r="C1306" s="8"/>
      <c r="D1306" s="9"/>
      <c r="E1306" s="10"/>
      <c r="F1306" s="9"/>
      <c r="G1306" s="19"/>
      <c r="H1306" s="11" t="str">
        <f>IF(AND(OR(C1294="TC",C1294="MT"),F1306&lt;&gt;""),IF(OR(F1306="Normal",F1306="Compartido"),G1306*1,IF(F1306="dirigido",G1306*0.5,IF(F1306="laboratorio",G1306*0.5,0))),"")</f>
        <v/>
      </c>
      <c r="I1306" s="11" t="str">
        <f>IF(AND(OR(C1294="TC",C1294="MT"),F1306&lt;&gt;""),IF(AND(F1306="Compartido",G1306&gt;=1),1,IF(G1306&gt;=1,2,0)),"")</f>
        <v/>
      </c>
    </row>
    <row r="1307" spans="1:9" x14ac:dyDescent="0.2">
      <c r="A1307" s="62" t="s">
        <v>14</v>
      </c>
      <c r="B1307" s="62"/>
      <c r="C1307" s="62"/>
      <c r="D1307" s="62"/>
      <c r="E1307" s="62"/>
      <c r="F1307" s="63"/>
      <c r="G1307" s="20">
        <f>SUM(G1297:G1306)</f>
        <v>0</v>
      </c>
      <c r="H1307" s="20">
        <f>SUM(H1297:H1306)</f>
        <v>0</v>
      </c>
      <c r="I1307" s="20">
        <f>SUM(I1297:I1306)</f>
        <v>0</v>
      </c>
    </row>
    <row r="1308" spans="1:9" x14ac:dyDescent="0.2">
      <c r="A1308" s="64" t="s">
        <v>15</v>
      </c>
      <c r="B1308" s="64"/>
      <c r="C1308" s="64"/>
      <c r="D1308" s="64"/>
      <c r="E1308" s="64"/>
      <c r="F1308" s="65"/>
      <c r="G1308" s="21">
        <f>G1307*E1294</f>
        <v>0</v>
      </c>
      <c r="H1308" s="21">
        <f>H1307*E1294</f>
        <v>0</v>
      </c>
      <c r="I1308" s="21">
        <f>I1307*E1294</f>
        <v>0</v>
      </c>
    </row>
    <row r="1309" spans="1:9" x14ac:dyDescent="0.2">
      <c r="A1309" s="50" t="str">
        <f>"OTRAS ACTIVIDADES "&amp;A1294&amp;" "&amp;B1294</f>
        <v xml:space="preserve">OTRAS ACTIVIDADES  </v>
      </c>
      <c r="B1309" s="50"/>
      <c r="C1309" s="50"/>
      <c r="D1309" s="50"/>
      <c r="E1309" s="50"/>
      <c r="F1309" s="50"/>
      <c r="G1309" s="51"/>
      <c r="H1309" s="51"/>
      <c r="I1309" s="51"/>
    </row>
    <row r="1310" spans="1:9" x14ac:dyDescent="0.2">
      <c r="A1310" s="15" t="s">
        <v>19</v>
      </c>
      <c r="B1310" s="53" t="s">
        <v>20</v>
      </c>
      <c r="C1310" s="54"/>
      <c r="D1310" s="55"/>
      <c r="E1310" s="23" t="s">
        <v>21</v>
      </c>
      <c r="F1310" s="56" t="s">
        <v>31</v>
      </c>
      <c r="G1310" s="57"/>
      <c r="H1310" s="53" t="s">
        <v>32</v>
      </c>
      <c r="I1310" s="55"/>
    </row>
    <row r="1311" spans="1:9" x14ac:dyDescent="0.2">
      <c r="A1311" s="18"/>
      <c r="B1311" s="34"/>
      <c r="C1311" s="35"/>
      <c r="D1311" s="36"/>
      <c r="E1311" s="24"/>
      <c r="F1311" s="37">
        <f>E1311*E1294</f>
        <v>0</v>
      </c>
      <c r="G1311" s="37"/>
      <c r="H1311" s="38">
        <f>IF(OR(C1294="TC",C1294="MT"),E1311*0.4,IF(OR(C1294="TCO",C1294="MTO"),E1311*0.6,0))</f>
        <v>0</v>
      </c>
      <c r="I1311" s="39"/>
    </row>
    <row r="1312" spans="1:9" x14ac:dyDescent="0.2">
      <c r="A1312" s="18"/>
      <c r="B1312" s="34"/>
      <c r="C1312" s="35"/>
      <c r="D1312" s="36"/>
      <c r="E1312" s="24"/>
      <c r="F1312" s="37">
        <f>E1312*E1294</f>
        <v>0</v>
      </c>
      <c r="G1312" s="37"/>
      <c r="H1312" s="38">
        <f>IF(C1294="TC",E1312*0.4,IF(C1294="TCO",E1312*0.6,0))</f>
        <v>0</v>
      </c>
      <c r="I1312" s="39"/>
    </row>
    <row r="1313" spans="1:9" x14ac:dyDescent="0.2">
      <c r="A1313" s="18"/>
      <c r="B1313" s="34"/>
      <c r="C1313" s="35"/>
      <c r="D1313" s="36"/>
      <c r="E1313" s="24"/>
      <c r="F1313" s="37">
        <f>E1313*E1294</f>
        <v>0</v>
      </c>
      <c r="G1313" s="37"/>
      <c r="H1313" s="38">
        <f>IF(C1294="TC",E1313*0.4,IF(C1294="TCO",E1313*0.6,0))</f>
        <v>0</v>
      </c>
      <c r="I1313" s="39"/>
    </row>
    <row r="1314" spans="1:9" x14ac:dyDescent="0.2">
      <c r="A1314" s="18"/>
      <c r="B1314" s="34"/>
      <c r="C1314" s="35"/>
      <c r="D1314" s="36"/>
      <c r="E1314" s="24"/>
      <c r="F1314" s="37">
        <f>E1314*E1294</f>
        <v>0</v>
      </c>
      <c r="G1314" s="37"/>
      <c r="H1314" s="38">
        <f>IF(C1294="TC",E1314*0.4,IF(C1294="TCO",E1314*0.6,0))</f>
        <v>0</v>
      </c>
      <c r="I1314" s="39"/>
    </row>
    <row r="1315" spans="1:9" x14ac:dyDescent="0.2">
      <c r="A1315" s="18"/>
      <c r="B1315" s="34"/>
      <c r="C1315" s="35"/>
      <c r="D1315" s="36"/>
      <c r="E1315" s="24"/>
      <c r="F1315" s="37">
        <f>E1315*E1294</f>
        <v>0</v>
      </c>
      <c r="G1315" s="37"/>
      <c r="H1315" s="38">
        <f>IF(C1294="TC",E1315*0.4,IF(C1294="TCO",E1315*0.6,0))</f>
        <v>0</v>
      </c>
      <c r="I1315" s="39"/>
    </row>
    <row r="1316" spans="1:9" x14ac:dyDescent="0.2">
      <c r="A1316" s="43" t="s">
        <v>34</v>
      </c>
      <c r="B1316" s="44"/>
      <c r="C1316" s="44"/>
      <c r="D1316" s="45"/>
      <c r="E1316" s="25">
        <f>SUM(E1311:E1315)</f>
        <v>0</v>
      </c>
      <c r="F1316" s="46">
        <f>SUM(F1311:G1315)</f>
        <v>0</v>
      </c>
      <c r="G1316" s="47"/>
      <c r="H1316" s="48">
        <f>SUM(H1311:I1315)</f>
        <v>0</v>
      </c>
      <c r="I1316" s="48"/>
    </row>
    <row r="1317" spans="1:9" x14ac:dyDescent="0.2">
      <c r="A1317" s="49" t="s">
        <v>41</v>
      </c>
      <c r="B1317" s="49"/>
      <c r="C1317" s="49"/>
      <c r="D1317" s="49"/>
      <c r="E1317" s="49"/>
      <c r="F1317" s="49"/>
      <c r="G1317" s="28">
        <f>IF(AND(C1294="TC",I1317&gt;=8),I1317,IF(AND(C1294="TC",I1317&lt;8),8,IF(I1317&gt;=0,I1317,0)))</f>
        <v>0</v>
      </c>
      <c r="H1317" s="26"/>
      <c r="I1317" s="27">
        <f>IF(C1294="TC",16-H1316,IF(C1294="MT",8-H1316,IF(C1294="TCO",24-H1316,IF(C1294="MTO",12-H1316,0))))</f>
        <v>0</v>
      </c>
    </row>
    <row r="1318" spans="1:9" x14ac:dyDescent="0.2">
      <c r="A1318" s="1" t="s">
        <v>38</v>
      </c>
      <c r="B1318" s="1"/>
      <c r="C1318" s="1"/>
      <c r="D1318" s="1"/>
      <c r="E1318" s="1"/>
      <c r="F1318" s="1"/>
      <c r="G1318" s="1"/>
      <c r="H1318" s="1"/>
      <c r="I1318" s="1"/>
    </row>
    <row r="1320" spans="1:9" x14ac:dyDescent="0.2">
      <c r="A1320" s="52" t="s">
        <v>0</v>
      </c>
      <c r="B1320" s="52"/>
      <c r="C1320" s="52"/>
      <c r="D1320" s="52"/>
      <c r="E1320" s="52"/>
      <c r="F1320" s="4"/>
      <c r="G1320" s="40" t="str">
        <f>IF(OR(C1322="TCO",C1322="MTO",C1322="HC"),"DATOS VINCULACION","NO DILIGENCIAR")</f>
        <v>NO DILIGENCIAR</v>
      </c>
      <c r="H1320" s="41"/>
      <c r="I1320" s="42"/>
    </row>
    <row r="1321" spans="1:9" x14ac:dyDescent="0.2">
      <c r="A1321" s="16" t="s">
        <v>1</v>
      </c>
      <c r="B1321" s="16" t="s">
        <v>2</v>
      </c>
      <c r="C1321" s="16" t="s">
        <v>3</v>
      </c>
      <c r="D1321" s="16" t="s">
        <v>4</v>
      </c>
      <c r="E1321" s="16" t="s">
        <v>18</v>
      </c>
      <c r="F1321" s="4"/>
      <c r="G1321" s="40" t="s">
        <v>33</v>
      </c>
      <c r="H1321" s="41"/>
      <c r="I1321" s="42"/>
    </row>
    <row r="1322" spans="1:9" x14ac:dyDescent="0.2">
      <c r="A1322" s="12"/>
      <c r="B1322" s="12"/>
      <c r="C1322" s="12"/>
      <c r="D1322" s="13">
        <f>IF(OR(C1322="TC",C1322="MT"),G1336+H1336+I1336+F1344,G1336+(H1344*E1322))</f>
        <v>0</v>
      </c>
      <c r="E1322" s="13"/>
      <c r="F1322" s="3"/>
      <c r="G1322" s="58"/>
      <c r="H1322" s="59"/>
      <c r="I1322" s="60"/>
    </row>
    <row r="1323" spans="1:9" x14ac:dyDescent="0.2">
      <c r="A1323" s="61" t="s">
        <v>5</v>
      </c>
      <c r="B1323" s="61"/>
      <c r="C1323" s="61"/>
      <c r="D1323" s="61"/>
      <c r="E1323" s="61"/>
      <c r="F1323" s="61"/>
      <c r="G1323" s="61"/>
      <c r="H1323" s="61"/>
      <c r="I1323" s="61"/>
    </row>
    <row r="1324" spans="1:9" ht="38.25" x14ac:dyDescent="0.2">
      <c r="A1324" s="5" t="s">
        <v>6</v>
      </c>
      <c r="B1324" s="5" t="s">
        <v>7</v>
      </c>
      <c r="C1324" s="5" t="s">
        <v>8</v>
      </c>
      <c r="D1324" s="6" t="s">
        <v>9</v>
      </c>
      <c r="E1324" s="6" t="s">
        <v>30</v>
      </c>
      <c r="F1324" s="7" t="s">
        <v>10</v>
      </c>
      <c r="G1324" s="7" t="s">
        <v>11</v>
      </c>
      <c r="H1324" s="7" t="s">
        <v>12</v>
      </c>
      <c r="I1324" s="7" t="s">
        <v>13</v>
      </c>
    </row>
    <row r="1325" spans="1:9" x14ac:dyDescent="0.2">
      <c r="A1325" s="8"/>
      <c r="B1325" s="8"/>
      <c r="C1325" s="8"/>
      <c r="D1325" s="9"/>
      <c r="E1325" s="10"/>
      <c r="F1325" s="9"/>
      <c r="G1325" s="8"/>
      <c r="H1325" s="11" t="str">
        <f>IF(AND(OR(C1322="TC",C1322="MT"),F1325&lt;&gt;""),IF(OR(F1325="Normal",F1325="Compartido"),G1325*1,IF(F1325="dirigido",G1325*0.5,IF(F1325="laboratorio",G1325*0.5,0))),"")</f>
        <v/>
      </c>
      <c r="I1325" s="11" t="str">
        <f>IF(AND(OR(C1322="TC",C1322="MT"),F1325&lt;&gt;""),IF(AND(F1325="Compartido",G1325&gt;=1),1,IF(G1325&gt;=1,2,0)),"")</f>
        <v/>
      </c>
    </row>
    <row r="1326" spans="1:9" x14ac:dyDescent="0.2">
      <c r="A1326" s="8"/>
      <c r="B1326" s="8"/>
      <c r="C1326" s="8"/>
      <c r="D1326" s="9"/>
      <c r="E1326" s="10"/>
      <c r="F1326" s="9"/>
      <c r="G1326" s="8"/>
      <c r="H1326" s="11" t="str">
        <f>IF(AND(OR(C1322="TC",C1322="MT"),F1326&lt;&gt;""),IF(OR(F1326="Normal",F1326="Compartido"),G1326*1,IF(F1326="dirigido",G1326*0.5,IF(F1326="laboratorio",G1326*0.5,0))),"")</f>
        <v/>
      </c>
      <c r="I1326" s="11" t="str">
        <f>IF(AND(OR(C1322="TC",C1322="MT"),F1326&lt;&gt;""),IF(AND(F1326="Compartido",G1326&gt;=1),1,IF(G1326&gt;=1,2,0)),"")</f>
        <v/>
      </c>
    </row>
    <row r="1327" spans="1:9" x14ac:dyDescent="0.2">
      <c r="A1327" s="8"/>
      <c r="B1327" s="8"/>
      <c r="C1327" s="8"/>
      <c r="D1327" s="9"/>
      <c r="E1327" s="10"/>
      <c r="F1327" s="9"/>
      <c r="G1327" s="8"/>
      <c r="H1327" s="11" t="str">
        <f>IF(AND(OR(C1322="TC",C1322="MT"),F1327&lt;&gt;""),IF(OR(F1327="Normal",F1327="Compartido"),G1327*1,IF(F1327="dirigido",G1327*0.5,IF(F1327="laboratorio",G1327*0.5,0))),"")</f>
        <v/>
      </c>
      <c r="I1327" s="11" t="str">
        <f>IF(AND(OR(C1322="TC",C1322="MT"),F1327&lt;&gt;""),IF(AND(F1327="Compartido",G1327&gt;=1),1,IF(G1327&gt;=1,2,0)),"")</f>
        <v/>
      </c>
    </row>
    <row r="1328" spans="1:9" x14ac:dyDescent="0.2">
      <c r="A1328" s="8"/>
      <c r="B1328" s="8"/>
      <c r="C1328" s="8"/>
      <c r="D1328" s="9"/>
      <c r="E1328" s="10"/>
      <c r="F1328" s="9"/>
      <c r="G1328" s="8"/>
      <c r="H1328" s="11" t="str">
        <f>IF(AND(OR(C1322="TC",C1322="MT"),F1328&lt;&gt;""),IF(OR(F1328="Normal",F1328="Compartido"),G1328*1,IF(F1328="dirigido",G1328*0.5,IF(F1328="laboratorio",G1328*0.5,0))),"")</f>
        <v/>
      </c>
      <c r="I1328" s="11" t="str">
        <f>IF(AND(OR(C1322="TC",C1322="MT"),F1328&lt;&gt;""),IF(AND(F1328="Compartido",G1328&gt;=1),1,IF(G1328&gt;=1,2,0)),"")</f>
        <v/>
      </c>
    </row>
    <row r="1329" spans="1:9" x14ac:dyDescent="0.2">
      <c r="A1329" s="8"/>
      <c r="B1329" s="8"/>
      <c r="C1329" s="8"/>
      <c r="D1329" s="9"/>
      <c r="E1329" s="10"/>
      <c r="F1329" s="9"/>
      <c r="G1329" s="8"/>
      <c r="H1329" s="11" t="str">
        <f>IF(AND(OR(C1322="TC",C1322="MT"),F1329&lt;&gt;""),IF(OR(F1329="Normal",F1329="Compartido"),G1329*1,IF(F1329="dirigido",G1329*0.5,IF(F1329="laboratorio",G1329*0.5,0))),"")</f>
        <v/>
      </c>
      <c r="I1329" s="11" t="str">
        <f>IF(AND(OR(C1322="TC",C1322="MT"),F1329&lt;&gt;""),IF(AND(F1329="Compartido",G1329&gt;=1),1,IF(G1329&gt;=1,2,0)),"")</f>
        <v/>
      </c>
    </row>
    <row r="1330" spans="1:9" x14ac:dyDescent="0.2">
      <c r="A1330" s="8"/>
      <c r="B1330" s="8"/>
      <c r="C1330" s="8"/>
      <c r="D1330" s="9"/>
      <c r="E1330" s="10"/>
      <c r="F1330" s="9"/>
      <c r="G1330" s="8"/>
      <c r="H1330" s="11" t="str">
        <f>IF(AND(OR(C1322="TC",C1322="MT"),F1330&lt;&gt;""),IF(OR(F1330="Normal",F1330="Compartido"),G1330*1,IF(F1330="dirigido",G1330*0.5,IF(F1330="laboratorio",G1330*0.5,0))),"")</f>
        <v/>
      </c>
      <c r="I1330" s="11" t="str">
        <f>IF(AND(OR(C1322="TC",C1322="MT"),F1330&lt;&gt;""),IF(AND(F1330="Compartido",G1330&gt;=1),1,IF(G1330&gt;=1,2,0)),"")</f>
        <v/>
      </c>
    </row>
    <row r="1331" spans="1:9" x14ac:dyDescent="0.2">
      <c r="A1331" s="8"/>
      <c r="B1331" s="8"/>
      <c r="C1331" s="8"/>
      <c r="D1331" s="9"/>
      <c r="E1331" s="10"/>
      <c r="F1331" s="9"/>
      <c r="G1331" s="8"/>
      <c r="H1331" s="11" t="str">
        <f>IF(AND(OR(C1322="TC",C1322="MT"),F1331&lt;&gt;""),IF(OR(F1331="Normal",F1331="Compartido"),G1331*1,IF(F1331="dirigido",G1331*0.5,IF(F1331="laboratorio",G1331*0.5,0))),"")</f>
        <v/>
      </c>
      <c r="I1331" s="11" t="str">
        <f>IF(AND(OR(C1322="TC",C1322="MT"),F1331&lt;&gt;""),IF(AND(F1331="Compartido",G1331&gt;=1),1,IF(G1331&gt;=1,2,0)),"")</f>
        <v/>
      </c>
    </row>
    <row r="1332" spans="1:9" x14ac:dyDescent="0.2">
      <c r="A1332" s="8"/>
      <c r="B1332" s="8"/>
      <c r="C1332" s="8"/>
      <c r="D1332" s="9"/>
      <c r="E1332" s="10"/>
      <c r="F1332" s="9"/>
      <c r="G1332" s="8"/>
      <c r="H1332" s="11" t="str">
        <f>IF(AND(OR(C1322="TC",C1322="MT"),F1332&lt;&gt;""),IF(OR(F1332="Normal",F1332="Compartido"),G1332*1,IF(F1332="dirigido",G1332*0.5,IF(F1332="laboratorio",G1332*0.5,0))),"")</f>
        <v/>
      </c>
      <c r="I1332" s="11" t="str">
        <f>IF(AND(OR(C1322="TC",C1322="MT"),F1332&lt;&gt;""),IF(AND(F1332="Compartido",G1332&gt;=1),1,IF(G1332&gt;=1,2,0)),"")</f>
        <v/>
      </c>
    </row>
    <row r="1333" spans="1:9" x14ac:dyDescent="0.2">
      <c r="A1333" s="8"/>
      <c r="B1333" s="8"/>
      <c r="C1333" s="8"/>
      <c r="D1333" s="9"/>
      <c r="E1333" s="10"/>
      <c r="F1333" s="9"/>
      <c r="G1333" s="8"/>
      <c r="H1333" s="11" t="str">
        <f>IF(AND(OR(C1322="TC",C1322="MT"),F1333&lt;&gt;""),IF(OR(F1333="Normal",F1333="Compartido"),G1333*1,IF(F1333="dirigido",G1333*0.5,IF(F1333="laboratorio",G1333*0.5,0))),"")</f>
        <v/>
      </c>
      <c r="I1333" s="11" t="str">
        <f>IF(AND(OR(C1322="TC",C1322="MT"),F1333&lt;&gt;""),IF(AND(F1333="Compartido",G1333&gt;=1),1,IF(G1333&gt;=1,2,0)),"")</f>
        <v/>
      </c>
    </row>
    <row r="1334" spans="1:9" x14ac:dyDescent="0.2">
      <c r="A1334" s="8"/>
      <c r="B1334" s="8"/>
      <c r="C1334" s="8"/>
      <c r="D1334" s="9"/>
      <c r="E1334" s="10"/>
      <c r="F1334" s="9"/>
      <c r="G1334" s="19"/>
      <c r="H1334" s="11" t="str">
        <f>IF(AND(OR(C1322="TC",C1322="MT"),F1334&lt;&gt;""),IF(OR(F1334="Normal",F1334="Compartido"),G1334*1,IF(F1334="dirigido",G1334*0.5,IF(F1334="laboratorio",G1334*0.5,0))),"")</f>
        <v/>
      </c>
      <c r="I1334" s="11" t="str">
        <f>IF(AND(OR(C1322="TC",C1322="MT"),F1334&lt;&gt;""),IF(AND(F1334="Compartido",G1334&gt;=1),1,IF(G1334&gt;=1,2,0)),"")</f>
        <v/>
      </c>
    </row>
    <row r="1335" spans="1:9" x14ac:dyDescent="0.2">
      <c r="A1335" s="62" t="s">
        <v>14</v>
      </c>
      <c r="B1335" s="62"/>
      <c r="C1335" s="62"/>
      <c r="D1335" s="62"/>
      <c r="E1335" s="62"/>
      <c r="F1335" s="63"/>
      <c r="G1335" s="20">
        <f>SUM(G1325:G1334)</f>
        <v>0</v>
      </c>
      <c r="H1335" s="20">
        <f>SUM(H1325:H1334)</f>
        <v>0</v>
      </c>
      <c r="I1335" s="20">
        <f>SUM(I1325:I1334)</f>
        <v>0</v>
      </c>
    </row>
    <row r="1336" spans="1:9" x14ac:dyDescent="0.2">
      <c r="A1336" s="64" t="s">
        <v>15</v>
      </c>
      <c r="B1336" s="64"/>
      <c r="C1336" s="64"/>
      <c r="D1336" s="64"/>
      <c r="E1336" s="64"/>
      <c r="F1336" s="65"/>
      <c r="G1336" s="21">
        <f>G1335*E1322</f>
        <v>0</v>
      </c>
      <c r="H1336" s="21">
        <f>H1335*E1322</f>
        <v>0</v>
      </c>
      <c r="I1336" s="21">
        <f>I1335*E1322</f>
        <v>0</v>
      </c>
    </row>
    <row r="1337" spans="1:9" x14ac:dyDescent="0.2">
      <c r="A1337" s="50" t="str">
        <f>"OTRAS ACTIVIDADES "&amp;A1322&amp;" "&amp;B1322</f>
        <v xml:space="preserve">OTRAS ACTIVIDADES  </v>
      </c>
      <c r="B1337" s="50"/>
      <c r="C1337" s="50"/>
      <c r="D1337" s="50"/>
      <c r="E1337" s="50"/>
      <c r="F1337" s="50"/>
      <c r="G1337" s="51"/>
      <c r="H1337" s="51"/>
      <c r="I1337" s="51"/>
    </row>
    <row r="1338" spans="1:9" x14ac:dyDescent="0.2">
      <c r="A1338" s="15" t="s">
        <v>19</v>
      </c>
      <c r="B1338" s="53" t="s">
        <v>20</v>
      </c>
      <c r="C1338" s="54"/>
      <c r="D1338" s="55"/>
      <c r="E1338" s="23" t="s">
        <v>21</v>
      </c>
      <c r="F1338" s="56" t="s">
        <v>31</v>
      </c>
      <c r="G1338" s="57"/>
      <c r="H1338" s="53" t="s">
        <v>32</v>
      </c>
      <c r="I1338" s="55"/>
    </row>
    <row r="1339" spans="1:9" x14ac:dyDescent="0.2">
      <c r="A1339" s="18"/>
      <c r="B1339" s="34"/>
      <c r="C1339" s="35"/>
      <c r="D1339" s="36"/>
      <c r="E1339" s="24"/>
      <c r="F1339" s="37">
        <f>E1339*E1322</f>
        <v>0</v>
      </c>
      <c r="G1339" s="37"/>
      <c r="H1339" s="38">
        <f>IF(OR(C1322="TC",C1322="MT"),E1339*0.4,IF(OR(C1322="TCO",C1322="MTO"),E1339*0.6,0))</f>
        <v>0</v>
      </c>
      <c r="I1339" s="39"/>
    </row>
    <row r="1340" spans="1:9" x14ac:dyDescent="0.2">
      <c r="A1340" s="18"/>
      <c r="B1340" s="34"/>
      <c r="C1340" s="35"/>
      <c r="D1340" s="36"/>
      <c r="E1340" s="24"/>
      <c r="F1340" s="37">
        <f>E1340*E1322</f>
        <v>0</v>
      </c>
      <c r="G1340" s="37"/>
      <c r="H1340" s="38">
        <f>IF(C1322="TC",E1340*0.4,IF(C1322="TCO",E1340*0.6,0))</f>
        <v>0</v>
      </c>
      <c r="I1340" s="39"/>
    </row>
    <row r="1341" spans="1:9" x14ac:dyDescent="0.2">
      <c r="A1341" s="18"/>
      <c r="B1341" s="34"/>
      <c r="C1341" s="35"/>
      <c r="D1341" s="36"/>
      <c r="E1341" s="24"/>
      <c r="F1341" s="37">
        <f>E1341*E1322</f>
        <v>0</v>
      </c>
      <c r="G1341" s="37"/>
      <c r="H1341" s="38">
        <f>IF(C1322="TC",E1341*0.4,IF(C1322="TCO",E1341*0.6,0))</f>
        <v>0</v>
      </c>
      <c r="I1341" s="39"/>
    </row>
    <row r="1342" spans="1:9" x14ac:dyDescent="0.2">
      <c r="A1342" s="18"/>
      <c r="B1342" s="34"/>
      <c r="C1342" s="35"/>
      <c r="D1342" s="36"/>
      <c r="E1342" s="24"/>
      <c r="F1342" s="37">
        <f>E1342*E1322</f>
        <v>0</v>
      </c>
      <c r="G1342" s="37"/>
      <c r="H1342" s="38">
        <f>IF(C1322="TC",E1342*0.4,IF(C1322="TCO",E1342*0.6,0))</f>
        <v>0</v>
      </c>
      <c r="I1342" s="39"/>
    </row>
    <row r="1343" spans="1:9" x14ac:dyDescent="0.2">
      <c r="A1343" s="18"/>
      <c r="B1343" s="34"/>
      <c r="C1343" s="35"/>
      <c r="D1343" s="36"/>
      <c r="E1343" s="24"/>
      <c r="F1343" s="37">
        <f>E1343*E1322</f>
        <v>0</v>
      </c>
      <c r="G1343" s="37"/>
      <c r="H1343" s="38">
        <f>IF(C1322="TC",E1343*0.4,IF(C1322="TCO",E1343*0.6,0))</f>
        <v>0</v>
      </c>
      <c r="I1343" s="39"/>
    </row>
    <row r="1344" spans="1:9" x14ac:dyDescent="0.2">
      <c r="A1344" s="43" t="s">
        <v>34</v>
      </c>
      <c r="B1344" s="44"/>
      <c r="C1344" s="44"/>
      <c r="D1344" s="45"/>
      <c r="E1344" s="25">
        <f>SUM(E1339:E1343)</f>
        <v>0</v>
      </c>
      <c r="F1344" s="46">
        <f>SUM(F1339:G1343)</f>
        <v>0</v>
      </c>
      <c r="G1344" s="47"/>
      <c r="H1344" s="48">
        <f>SUM(H1339:I1343)</f>
        <v>0</v>
      </c>
      <c r="I1344" s="48"/>
    </row>
    <row r="1345" spans="1:9" x14ac:dyDescent="0.2">
      <c r="A1345" s="49" t="s">
        <v>41</v>
      </c>
      <c r="B1345" s="49"/>
      <c r="C1345" s="49"/>
      <c r="D1345" s="49"/>
      <c r="E1345" s="49"/>
      <c r="F1345" s="49"/>
      <c r="G1345" s="28">
        <f>IF(AND(C1322="TC",I1345&gt;=8),I1345,IF(AND(C1322="TC",I1345&lt;8),8,IF(I1345&gt;=0,I1345,0)))</f>
        <v>0</v>
      </c>
      <c r="H1345" s="26"/>
      <c r="I1345" s="27">
        <f>IF(C1322="TC",16-H1344,IF(C1322="MT",8-H1344,IF(C1322="TCO",24-H1344,IF(C1322="MTO",12-H1344,0))))</f>
        <v>0</v>
      </c>
    </row>
    <row r="1346" spans="1:9" x14ac:dyDescent="0.2">
      <c r="A1346" s="1" t="s">
        <v>38</v>
      </c>
      <c r="B1346" s="1"/>
      <c r="C1346" s="1"/>
      <c r="D1346" s="1"/>
      <c r="E1346" s="1"/>
      <c r="F1346" s="1"/>
      <c r="G1346" s="1"/>
      <c r="H1346" s="1"/>
      <c r="I1346" s="1"/>
    </row>
    <row r="1348" spans="1:9" x14ac:dyDescent="0.2">
      <c r="A1348" s="52" t="s">
        <v>0</v>
      </c>
      <c r="B1348" s="52"/>
      <c r="C1348" s="52"/>
      <c r="D1348" s="52"/>
      <c r="E1348" s="52"/>
      <c r="F1348" s="4"/>
      <c r="G1348" s="40" t="str">
        <f>IF(OR(C1350="TCO",C1350="MTO",C1350="HC"),"DATOS VINCULACION","NO DILIGENCIAR")</f>
        <v>NO DILIGENCIAR</v>
      </c>
      <c r="H1348" s="41"/>
      <c r="I1348" s="42"/>
    </row>
    <row r="1349" spans="1:9" x14ac:dyDescent="0.2">
      <c r="A1349" s="16" t="s">
        <v>1</v>
      </c>
      <c r="B1349" s="16" t="s">
        <v>2</v>
      </c>
      <c r="C1349" s="16" t="s">
        <v>3</v>
      </c>
      <c r="D1349" s="16" t="s">
        <v>4</v>
      </c>
      <c r="E1349" s="16" t="s">
        <v>18</v>
      </c>
      <c r="F1349" s="4"/>
      <c r="G1349" s="40" t="s">
        <v>33</v>
      </c>
      <c r="H1349" s="41"/>
      <c r="I1349" s="42"/>
    </row>
    <row r="1350" spans="1:9" x14ac:dyDescent="0.2">
      <c r="A1350" s="12"/>
      <c r="B1350" s="12"/>
      <c r="C1350" s="12"/>
      <c r="D1350" s="13">
        <f>IF(OR(C1350="TC",C1350="MT"),G1364+H1364+I1364+F1372,G1364+(H1372*E1350))</f>
        <v>0</v>
      </c>
      <c r="E1350" s="13"/>
      <c r="F1350" s="3"/>
      <c r="G1350" s="58"/>
      <c r="H1350" s="59"/>
      <c r="I1350" s="60"/>
    </row>
    <row r="1351" spans="1:9" x14ac:dyDescent="0.2">
      <c r="A1351" s="61" t="s">
        <v>5</v>
      </c>
      <c r="B1351" s="61"/>
      <c r="C1351" s="61"/>
      <c r="D1351" s="61"/>
      <c r="E1351" s="61"/>
      <c r="F1351" s="61"/>
      <c r="G1351" s="61"/>
      <c r="H1351" s="61"/>
      <c r="I1351" s="61"/>
    </row>
    <row r="1352" spans="1:9" ht="38.25" x14ac:dyDescent="0.2">
      <c r="A1352" s="5" t="s">
        <v>6</v>
      </c>
      <c r="B1352" s="5" t="s">
        <v>7</v>
      </c>
      <c r="C1352" s="5" t="s">
        <v>8</v>
      </c>
      <c r="D1352" s="6" t="s">
        <v>9</v>
      </c>
      <c r="E1352" s="6" t="s">
        <v>30</v>
      </c>
      <c r="F1352" s="7" t="s">
        <v>10</v>
      </c>
      <c r="G1352" s="7" t="s">
        <v>11</v>
      </c>
      <c r="H1352" s="7" t="s">
        <v>12</v>
      </c>
      <c r="I1352" s="7" t="s">
        <v>13</v>
      </c>
    </row>
    <row r="1353" spans="1:9" x14ac:dyDescent="0.2">
      <c r="A1353" s="8"/>
      <c r="B1353" s="8"/>
      <c r="C1353" s="8"/>
      <c r="D1353" s="9"/>
      <c r="E1353" s="10"/>
      <c r="F1353" s="9"/>
      <c r="G1353" s="8"/>
      <c r="H1353" s="11" t="str">
        <f>IF(AND(OR(C1350="TC",C1350="MT"),F1353&lt;&gt;""),IF(OR(F1353="Normal",F1353="Compartido"),G1353*1,IF(F1353="dirigido",G1353*0.5,IF(F1353="laboratorio",G1353*0.5,0))),"")</f>
        <v/>
      </c>
      <c r="I1353" s="11" t="str">
        <f>IF(AND(OR(C1350="TC",C1350="MT"),F1353&lt;&gt;""),IF(AND(F1353="Compartido",G1353&gt;=1),1,IF(G1353&gt;=1,2,0)),"")</f>
        <v/>
      </c>
    </row>
    <row r="1354" spans="1:9" x14ac:dyDescent="0.2">
      <c r="A1354" s="8"/>
      <c r="B1354" s="8"/>
      <c r="C1354" s="8"/>
      <c r="D1354" s="9"/>
      <c r="E1354" s="10"/>
      <c r="F1354" s="9"/>
      <c r="G1354" s="8"/>
      <c r="H1354" s="11" t="str">
        <f>IF(AND(OR(C1350="TC",C1350="MT"),F1354&lt;&gt;""),IF(OR(F1354="Normal",F1354="Compartido"),G1354*1,IF(F1354="dirigido",G1354*0.5,IF(F1354="laboratorio",G1354*0.5,0))),"")</f>
        <v/>
      </c>
      <c r="I1354" s="11" t="str">
        <f>IF(AND(OR(C1350="TC",C1350="MT"),F1354&lt;&gt;""),IF(AND(F1354="Compartido",G1354&gt;=1),1,IF(G1354&gt;=1,2,0)),"")</f>
        <v/>
      </c>
    </row>
    <row r="1355" spans="1:9" x14ac:dyDescent="0.2">
      <c r="A1355" s="8"/>
      <c r="B1355" s="8"/>
      <c r="C1355" s="8"/>
      <c r="D1355" s="9"/>
      <c r="E1355" s="10"/>
      <c r="F1355" s="9"/>
      <c r="G1355" s="8"/>
      <c r="H1355" s="11" t="str">
        <f>IF(AND(OR(C1350="TC",C1350="MT"),F1355&lt;&gt;""),IF(OR(F1355="Normal",F1355="Compartido"),G1355*1,IF(F1355="dirigido",G1355*0.5,IF(F1355="laboratorio",G1355*0.5,0))),"")</f>
        <v/>
      </c>
      <c r="I1355" s="11" t="str">
        <f>IF(AND(OR(C1350="TC",C1350="MT"),F1355&lt;&gt;""),IF(AND(F1355="Compartido",G1355&gt;=1),1,IF(G1355&gt;=1,2,0)),"")</f>
        <v/>
      </c>
    </row>
    <row r="1356" spans="1:9" x14ac:dyDescent="0.2">
      <c r="A1356" s="8"/>
      <c r="B1356" s="8"/>
      <c r="C1356" s="8"/>
      <c r="D1356" s="9"/>
      <c r="E1356" s="10"/>
      <c r="F1356" s="9"/>
      <c r="G1356" s="8"/>
      <c r="H1356" s="11" t="str">
        <f>IF(AND(OR(C1350="TC",C1350="MT"),F1356&lt;&gt;""),IF(OR(F1356="Normal",F1356="Compartido"),G1356*1,IF(F1356="dirigido",G1356*0.5,IF(F1356="laboratorio",G1356*0.5,0))),"")</f>
        <v/>
      </c>
      <c r="I1356" s="11" t="str">
        <f>IF(AND(OR(C1350="TC",C1350="MT"),F1356&lt;&gt;""),IF(AND(F1356="Compartido",G1356&gt;=1),1,IF(G1356&gt;=1,2,0)),"")</f>
        <v/>
      </c>
    </row>
    <row r="1357" spans="1:9" x14ac:dyDescent="0.2">
      <c r="A1357" s="8"/>
      <c r="B1357" s="8"/>
      <c r="C1357" s="8"/>
      <c r="D1357" s="9"/>
      <c r="E1357" s="10"/>
      <c r="F1357" s="9"/>
      <c r="G1357" s="8"/>
      <c r="H1357" s="11" t="str">
        <f>IF(AND(OR(C1350="TC",C1350="MT"),F1357&lt;&gt;""),IF(OR(F1357="Normal",F1357="Compartido"),G1357*1,IF(F1357="dirigido",G1357*0.5,IF(F1357="laboratorio",G1357*0.5,0))),"")</f>
        <v/>
      </c>
      <c r="I1357" s="11" t="str">
        <f>IF(AND(OR(C1350="TC",C1350="MT"),F1357&lt;&gt;""),IF(AND(F1357="Compartido",G1357&gt;=1),1,IF(G1357&gt;=1,2,0)),"")</f>
        <v/>
      </c>
    </row>
    <row r="1358" spans="1:9" x14ac:dyDescent="0.2">
      <c r="A1358" s="8"/>
      <c r="B1358" s="8"/>
      <c r="C1358" s="8"/>
      <c r="D1358" s="9"/>
      <c r="E1358" s="10"/>
      <c r="F1358" s="9"/>
      <c r="G1358" s="8"/>
      <c r="H1358" s="11" t="str">
        <f>IF(AND(OR(C1350="TC",C1350="MT"),F1358&lt;&gt;""),IF(OR(F1358="Normal",F1358="Compartido"),G1358*1,IF(F1358="dirigido",G1358*0.5,IF(F1358="laboratorio",G1358*0.5,0))),"")</f>
        <v/>
      </c>
      <c r="I1358" s="11" t="str">
        <f>IF(AND(OR(C1350="TC",C1350="MT"),F1358&lt;&gt;""),IF(AND(F1358="Compartido",G1358&gt;=1),1,IF(G1358&gt;=1,2,0)),"")</f>
        <v/>
      </c>
    </row>
    <row r="1359" spans="1:9" x14ac:dyDescent="0.2">
      <c r="A1359" s="8"/>
      <c r="B1359" s="8"/>
      <c r="C1359" s="8"/>
      <c r="D1359" s="9"/>
      <c r="E1359" s="10"/>
      <c r="F1359" s="9"/>
      <c r="G1359" s="8"/>
      <c r="H1359" s="11" t="str">
        <f>IF(AND(OR(C1350="TC",C1350="MT"),F1359&lt;&gt;""),IF(OR(F1359="Normal",F1359="Compartido"),G1359*1,IF(F1359="dirigido",G1359*0.5,IF(F1359="laboratorio",G1359*0.5,0))),"")</f>
        <v/>
      </c>
      <c r="I1359" s="11" t="str">
        <f>IF(AND(OR(C1350="TC",C1350="MT"),F1359&lt;&gt;""),IF(AND(F1359="Compartido",G1359&gt;=1),1,IF(G1359&gt;=1,2,0)),"")</f>
        <v/>
      </c>
    </row>
    <row r="1360" spans="1:9" x14ac:dyDescent="0.2">
      <c r="A1360" s="8"/>
      <c r="B1360" s="8"/>
      <c r="C1360" s="8"/>
      <c r="D1360" s="9"/>
      <c r="E1360" s="10"/>
      <c r="F1360" s="9"/>
      <c r="G1360" s="8"/>
      <c r="H1360" s="11" t="str">
        <f>IF(AND(OR(C1350="TC",C1350="MT"),F1360&lt;&gt;""),IF(OR(F1360="Normal",F1360="Compartido"),G1360*1,IF(F1360="dirigido",G1360*0.5,IF(F1360="laboratorio",G1360*0.5,0))),"")</f>
        <v/>
      </c>
      <c r="I1360" s="11" t="str">
        <f>IF(AND(OR(C1350="TC",C1350="MT"),F1360&lt;&gt;""),IF(AND(F1360="Compartido",G1360&gt;=1),1,IF(G1360&gt;=1,2,0)),"")</f>
        <v/>
      </c>
    </row>
    <row r="1361" spans="1:9" x14ac:dyDescent="0.2">
      <c r="A1361" s="8"/>
      <c r="B1361" s="8"/>
      <c r="C1361" s="8"/>
      <c r="D1361" s="9"/>
      <c r="E1361" s="10"/>
      <c r="F1361" s="9"/>
      <c r="G1361" s="8"/>
      <c r="H1361" s="11" t="str">
        <f>IF(AND(OR(C1350="TC",C1350="MT"),F1361&lt;&gt;""),IF(OR(F1361="Normal",F1361="Compartido"),G1361*1,IF(F1361="dirigido",G1361*0.5,IF(F1361="laboratorio",G1361*0.5,0))),"")</f>
        <v/>
      </c>
      <c r="I1361" s="11" t="str">
        <f>IF(AND(OR(C1350="TC",C1350="MT"),F1361&lt;&gt;""),IF(AND(F1361="Compartido",G1361&gt;=1),1,IF(G1361&gt;=1,2,0)),"")</f>
        <v/>
      </c>
    </row>
    <row r="1362" spans="1:9" x14ac:dyDescent="0.2">
      <c r="A1362" s="8"/>
      <c r="B1362" s="8"/>
      <c r="C1362" s="8"/>
      <c r="D1362" s="9"/>
      <c r="E1362" s="10"/>
      <c r="F1362" s="9"/>
      <c r="G1362" s="19"/>
      <c r="H1362" s="11" t="str">
        <f>IF(AND(OR(C1350="TC",C1350="MT"),F1362&lt;&gt;""),IF(OR(F1362="Normal",F1362="Compartido"),G1362*1,IF(F1362="dirigido",G1362*0.5,IF(F1362="laboratorio",G1362*0.5,0))),"")</f>
        <v/>
      </c>
      <c r="I1362" s="11" t="str">
        <f>IF(AND(OR(C1350="TC",C1350="MT"),F1362&lt;&gt;""),IF(AND(F1362="Compartido",G1362&gt;=1),1,IF(G1362&gt;=1,2,0)),"")</f>
        <v/>
      </c>
    </row>
    <row r="1363" spans="1:9" x14ac:dyDescent="0.2">
      <c r="A1363" s="62" t="s">
        <v>14</v>
      </c>
      <c r="B1363" s="62"/>
      <c r="C1363" s="62"/>
      <c r="D1363" s="62"/>
      <c r="E1363" s="62"/>
      <c r="F1363" s="63"/>
      <c r="G1363" s="20">
        <f>SUM(G1353:G1362)</f>
        <v>0</v>
      </c>
      <c r="H1363" s="20">
        <f>SUM(H1353:H1362)</f>
        <v>0</v>
      </c>
      <c r="I1363" s="20">
        <f>SUM(I1353:I1362)</f>
        <v>0</v>
      </c>
    </row>
    <row r="1364" spans="1:9" x14ac:dyDescent="0.2">
      <c r="A1364" s="64" t="s">
        <v>15</v>
      </c>
      <c r="B1364" s="64"/>
      <c r="C1364" s="64"/>
      <c r="D1364" s="64"/>
      <c r="E1364" s="64"/>
      <c r="F1364" s="65"/>
      <c r="G1364" s="21">
        <f>G1363*E1350</f>
        <v>0</v>
      </c>
      <c r="H1364" s="21">
        <f>H1363*E1350</f>
        <v>0</v>
      </c>
      <c r="I1364" s="21">
        <f>I1363*E1350</f>
        <v>0</v>
      </c>
    </row>
    <row r="1365" spans="1:9" x14ac:dyDescent="0.2">
      <c r="A1365" s="50" t="str">
        <f>"OTRAS ACTIVIDADES "&amp;A1350&amp;" "&amp;B1350</f>
        <v xml:space="preserve">OTRAS ACTIVIDADES  </v>
      </c>
      <c r="B1365" s="50"/>
      <c r="C1365" s="50"/>
      <c r="D1365" s="50"/>
      <c r="E1365" s="50"/>
      <c r="F1365" s="50"/>
      <c r="G1365" s="51"/>
      <c r="H1365" s="51"/>
      <c r="I1365" s="51"/>
    </row>
    <row r="1366" spans="1:9" x14ac:dyDescent="0.2">
      <c r="A1366" s="15" t="s">
        <v>19</v>
      </c>
      <c r="B1366" s="53" t="s">
        <v>20</v>
      </c>
      <c r="C1366" s="54"/>
      <c r="D1366" s="55"/>
      <c r="E1366" s="23" t="s">
        <v>21</v>
      </c>
      <c r="F1366" s="56" t="s">
        <v>31</v>
      </c>
      <c r="G1366" s="57"/>
      <c r="H1366" s="53" t="s">
        <v>32</v>
      </c>
      <c r="I1366" s="55"/>
    </row>
    <row r="1367" spans="1:9" x14ac:dyDescent="0.2">
      <c r="A1367" s="18"/>
      <c r="B1367" s="34"/>
      <c r="C1367" s="35"/>
      <c r="D1367" s="36"/>
      <c r="E1367" s="24"/>
      <c r="F1367" s="37">
        <f>E1367*E1350</f>
        <v>0</v>
      </c>
      <c r="G1367" s="37"/>
      <c r="H1367" s="38">
        <f>IF(OR(C1350="TC",C1350="MT"),E1367*0.4,IF(OR(C1350="TCO",C1350="MTO"),E1367*0.6,0))</f>
        <v>0</v>
      </c>
      <c r="I1367" s="39"/>
    </row>
    <row r="1368" spans="1:9" x14ac:dyDescent="0.2">
      <c r="A1368" s="18"/>
      <c r="B1368" s="34"/>
      <c r="C1368" s="35"/>
      <c r="D1368" s="36"/>
      <c r="E1368" s="24"/>
      <c r="F1368" s="37">
        <f>E1368*E1350</f>
        <v>0</v>
      </c>
      <c r="G1368" s="37"/>
      <c r="H1368" s="38">
        <f>IF(C1350="TC",E1368*0.4,IF(C1350="TCO",E1368*0.6,0))</f>
        <v>0</v>
      </c>
      <c r="I1368" s="39"/>
    </row>
    <row r="1369" spans="1:9" x14ac:dyDescent="0.2">
      <c r="A1369" s="18"/>
      <c r="B1369" s="34"/>
      <c r="C1369" s="35"/>
      <c r="D1369" s="36"/>
      <c r="E1369" s="24"/>
      <c r="F1369" s="37">
        <f>E1369*E1350</f>
        <v>0</v>
      </c>
      <c r="G1369" s="37"/>
      <c r="H1369" s="38">
        <f>IF(C1350="TC",E1369*0.4,IF(C1350="TCO",E1369*0.6,0))</f>
        <v>0</v>
      </c>
      <c r="I1369" s="39"/>
    </row>
    <row r="1370" spans="1:9" x14ac:dyDescent="0.2">
      <c r="A1370" s="18"/>
      <c r="B1370" s="34"/>
      <c r="C1370" s="35"/>
      <c r="D1370" s="36"/>
      <c r="E1370" s="24"/>
      <c r="F1370" s="37">
        <f>E1370*E1350</f>
        <v>0</v>
      </c>
      <c r="G1370" s="37"/>
      <c r="H1370" s="38">
        <f>IF(C1350="TC",E1370*0.4,IF(C1350="TCO",E1370*0.6,0))</f>
        <v>0</v>
      </c>
      <c r="I1370" s="39"/>
    </row>
    <row r="1371" spans="1:9" x14ac:dyDescent="0.2">
      <c r="A1371" s="18"/>
      <c r="B1371" s="34"/>
      <c r="C1371" s="35"/>
      <c r="D1371" s="36"/>
      <c r="E1371" s="24"/>
      <c r="F1371" s="37">
        <f>E1371*E1350</f>
        <v>0</v>
      </c>
      <c r="G1371" s="37"/>
      <c r="H1371" s="38">
        <f>IF(C1350="TC",E1371*0.4,IF(C1350="TCO",E1371*0.6,0))</f>
        <v>0</v>
      </c>
      <c r="I1371" s="39"/>
    </row>
    <row r="1372" spans="1:9" x14ac:dyDescent="0.2">
      <c r="A1372" s="43" t="s">
        <v>34</v>
      </c>
      <c r="B1372" s="44"/>
      <c r="C1372" s="44"/>
      <c r="D1372" s="45"/>
      <c r="E1372" s="25">
        <f>SUM(E1367:E1371)</f>
        <v>0</v>
      </c>
      <c r="F1372" s="46">
        <f>SUM(F1367:G1371)</f>
        <v>0</v>
      </c>
      <c r="G1372" s="47"/>
      <c r="H1372" s="48">
        <f>SUM(H1367:I1371)</f>
        <v>0</v>
      </c>
      <c r="I1372" s="48"/>
    </row>
    <row r="1373" spans="1:9" x14ac:dyDescent="0.2">
      <c r="A1373" s="49" t="s">
        <v>41</v>
      </c>
      <c r="B1373" s="49"/>
      <c r="C1373" s="49"/>
      <c r="D1373" s="49"/>
      <c r="E1373" s="49"/>
      <c r="F1373" s="49"/>
      <c r="G1373" s="28">
        <f>IF(AND(C1350="TC",I1373&gt;=8),I1373,IF(AND(C1350="TC",I1373&lt;8),8,IF(I1373&gt;=0,I1373,0)))</f>
        <v>0</v>
      </c>
      <c r="H1373" s="26"/>
      <c r="I1373" s="27">
        <f>IF(C1350="TC",16-H1372,IF(C1350="MT",8-H1372,IF(C1350="TCO",24-H1372,IF(C1350="MTO",12-H1372,0))))</f>
        <v>0</v>
      </c>
    </row>
    <row r="1374" spans="1:9" x14ac:dyDescent="0.2">
      <c r="A1374" s="1" t="s">
        <v>38</v>
      </c>
      <c r="B1374" s="1"/>
      <c r="C1374" s="1"/>
      <c r="D1374" s="1"/>
      <c r="E1374" s="1"/>
      <c r="F1374" s="1"/>
      <c r="G1374" s="1"/>
      <c r="H1374" s="1"/>
      <c r="I1374" s="1"/>
    </row>
    <row r="1376" spans="1:9" x14ac:dyDescent="0.2">
      <c r="A1376" s="52" t="s">
        <v>0</v>
      </c>
      <c r="B1376" s="52"/>
      <c r="C1376" s="52"/>
      <c r="D1376" s="52"/>
      <c r="E1376" s="52"/>
      <c r="F1376" s="4"/>
      <c r="G1376" s="40" t="str">
        <f>IF(OR(C1378="TCO",C1378="MTO",C1378="HC"),"DATOS VINCULACION","NO DILIGENCIAR")</f>
        <v>NO DILIGENCIAR</v>
      </c>
      <c r="H1376" s="41"/>
      <c r="I1376" s="42"/>
    </row>
    <row r="1377" spans="1:9" x14ac:dyDescent="0.2">
      <c r="A1377" s="16" t="s">
        <v>1</v>
      </c>
      <c r="B1377" s="16" t="s">
        <v>2</v>
      </c>
      <c r="C1377" s="16" t="s">
        <v>3</v>
      </c>
      <c r="D1377" s="16" t="s">
        <v>4</v>
      </c>
      <c r="E1377" s="16" t="s">
        <v>18</v>
      </c>
      <c r="F1377" s="4"/>
      <c r="G1377" s="40" t="s">
        <v>33</v>
      </c>
      <c r="H1377" s="41"/>
      <c r="I1377" s="42"/>
    </row>
    <row r="1378" spans="1:9" x14ac:dyDescent="0.2">
      <c r="A1378" s="12"/>
      <c r="B1378" s="12"/>
      <c r="C1378" s="12"/>
      <c r="D1378" s="13">
        <f>IF(OR(C1378="TC",C1378="MT"),G1392+H1392+I1392+F1400,G1392+(H1400*E1378))</f>
        <v>0</v>
      </c>
      <c r="E1378" s="13"/>
      <c r="F1378" s="3"/>
      <c r="G1378" s="58"/>
      <c r="H1378" s="59"/>
      <c r="I1378" s="60"/>
    </row>
    <row r="1379" spans="1:9" x14ac:dyDescent="0.2">
      <c r="A1379" s="61" t="s">
        <v>5</v>
      </c>
      <c r="B1379" s="61"/>
      <c r="C1379" s="61"/>
      <c r="D1379" s="61"/>
      <c r="E1379" s="61"/>
      <c r="F1379" s="61"/>
      <c r="G1379" s="61"/>
      <c r="H1379" s="61"/>
      <c r="I1379" s="61"/>
    </row>
    <row r="1380" spans="1:9" ht="38.25" x14ac:dyDescent="0.2">
      <c r="A1380" s="5" t="s">
        <v>6</v>
      </c>
      <c r="B1380" s="5" t="s">
        <v>7</v>
      </c>
      <c r="C1380" s="5" t="s">
        <v>8</v>
      </c>
      <c r="D1380" s="6" t="s">
        <v>9</v>
      </c>
      <c r="E1380" s="6" t="s">
        <v>30</v>
      </c>
      <c r="F1380" s="7" t="s">
        <v>10</v>
      </c>
      <c r="G1380" s="7" t="s">
        <v>11</v>
      </c>
      <c r="H1380" s="7" t="s">
        <v>12</v>
      </c>
      <c r="I1380" s="7" t="s">
        <v>13</v>
      </c>
    </row>
    <row r="1381" spans="1:9" x14ac:dyDescent="0.2">
      <c r="A1381" s="8"/>
      <c r="B1381" s="8"/>
      <c r="C1381" s="8"/>
      <c r="D1381" s="9"/>
      <c r="E1381" s="10"/>
      <c r="F1381" s="9"/>
      <c r="G1381" s="8"/>
      <c r="H1381" s="11" t="str">
        <f>IF(AND(OR(C1378="TC",C1378="MT"),F1381&lt;&gt;""),IF(OR(F1381="Normal",F1381="Compartido"),G1381*1,IF(F1381="dirigido",G1381*0.5,IF(F1381="laboratorio",G1381*0.5,0))),"")</f>
        <v/>
      </c>
      <c r="I1381" s="11" t="str">
        <f>IF(AND(OR(C1378="TC",C1378="MT"),F1381&lt;&gt;""),IF(AND(F1381="Compartido",G1381&gt;=1),1,IF(G1381&gt;=1,2,0)),"")</f>
        <v/>
      </c>
    </row>
    <row r="1382" spans="1:9" x14ac:dyDescent="0.2">
      <c r="A1382" s="8"/>
      <c r="B1382" s="8"/>
      <c r="C1382" s="8"/>
      <c r="D1382" s="9"/>
      <c r="E1382" s="10"/>
      <c r="F1382" s="9"/>
      <c r="G1382" s="8"/>
      <c r="H1382" s="11" t="str">
        <f>IF(AND(OR(C1378="TC",C1378="MT"),F1382&lt;&gt;""),IF(OR(F1382="Normal",F1382="Compartido"),G1382*1,IF(F1382="dirigido",G1382*0.5,IF(F1382="laboratorio",G1382*0.5,0))),"")</f>
        <v/>
      </c>
      <c r="I1382" s="11" t="str">
        <f>IF(AND(OR(C1378="TC",C1378="MT"),F1382&lt;&gt;""),IF(AND(F1382="Compartido",G1382&gt;=1),1,IF(G1382&gt;=1,2,0)),"")</f>
        <v/>
      </c>
    </row>
    <row r="1383" spans="1:9" x14ac:dyDescent="0.2">
      <c r="A1383" s="8"/>
      <c r="B1383" s="8"/>
      <c r="C1383" s="8"/>
      <c r="D1383" s="9"/>
      <c r="E1383" s="10"/>
      <c r="F1383" s="9"/>
      <c r="G1383" s="8"/>
      <c r="H1383" s="11" t="str">
        <f>IF(AND(OR(C1378="TC",C1378="MT"),F1383&lt;&gt;""),IF(OR(F1383="Normal",F1383="Compartido"),G1383*1,IF(F1383="dirigido",G1383*0.5,IF(F1383="laboratorio",G1383*0.5,0))),"")</f>
        <v/>
      </c>
      <c r="I1383" s="11" t="str">
        <f>IF(AND(OR(C1378="TC",C1378="MT"),F1383&lt;&gt;""),IF(AND(F1383="Compartido",G1383&gt;=1),1,IF(G1383&gt;=1,2,0)),"")</f>
        <v/>
      </c>
    </row>
    <row r="1384" spans="1:9" x14ac:dyDescent="0.2">
      <c r="A1384" s="8"/>
      <c r="B1384" s="8"/>
      <c r="C1384" s="8"/>
      <c r="D1384" s="9"/>
      <c r="E1384" s="10"/>
      <c r="F1384" s="9"/>
      <c r="G1384" s="8"/>
      <c r="H1384" s="11" t="str">
        <f>IF(AND(OR(C1378="TC",C1378="MT"),F1384&lt;&gt;""),IF(OR(F1384="Normal",F1384="Compartido"),G1384*1,IF(F1384="dirigido",G1384*0.5,IF(F1384="laboratorio",G1384*0.5,0))),"")</f>
        <v/>
      </c>
      <c r="I1384" s="11" t="str">
        <f>IF(AND(OR(C1378="TC",C1378="MT"),F1384&lt;&gt;""),IF(AND(F1384="Compartido",G1384&gt;=1),1,IF(G1384&gt;=1,2,0)),"")</f>
        <v/>
      </c>
    </row>
    <row r="1385" spans="1:9" x14ac:dyDescent="0.2">
      <c r="A1385" s="8"/>
      <c r="B1385" s="8"/>
      <c r="C1385" s="8"/>
      <c r="D1385" s="9"/>
      <c r="E1385" s="10"/>
      <c r="F1385" s="9"/>
      <c r="G1385" s="8"/>
      <c r="H1385" s="11" t="str">
        <f>IF(AND(OR(C1378="TC",C1378="MT"),F1385&lt;&gt;""),IF(OR(F1385="Normal",F1385="Compartido"),G1385*1,IF(F1385="dirigido",G1385*0.5,IF(F1385="laboratorio",G1385*0.5,0))),"")</f>
        <v/>
      </c>
      <c r="I1385" s="11" t="str">
        <f>IF(AND(OR(C1378="TC",C1378="MT"),F1385&lt;&gt;""),IF(AND(F1385="Compartido",G1385&gt;=1),1,IF(G1385&gt;=1,2,0)),"")</f>
        <v/>
      </c>
    </row>
    <row r="1386" spans="1:9" x14ac:dyDescent="0.2">
      <c r="A1386" s="8"/>
      <c r="B1386" s="8"/>
      <c r="C1386" s="8"/>
      <c r="D1386" s="9"/>
      <c r="E1386" s="10"/>
      <c r="F1386" s="9"/>
      <c r="G1386" s="8"/>
      <c r="H1386" s="11" t="str">
        <f>IF(AND(OR(C1378="TC",C1378="MT"),F1386&lt;&gt;""),IF(OR(F1386="Normal",F1386="Compartido"),G1386*1,IF(F1386="dirigido",G1386*0.5,IF(F1386="laboratorio",G1386*0.5,0))),"")</f>
        <v/>
      </c>
      <c r="I1386" s="11" t="str">
        <f>IF(AND(OR(C1378="TC",C1378="MT"),F1386&lt;&gt;""),IF(AND(F1386="Compartido",G1386&gt;=1),1,IF(G1386&gt;=1,2,0)),"")</f>
        <v/>
      </c>
    </row>
    <row r="1387" spans="1:9" x14ac:dyDescent="0.2">
      <c r="A1387" s="8"/>
      <c r="B1387" s="8"/>
      <c r="C1387" s="8"/>
      <c r="D1387" s="9"/>
      <c r="E1387" s="10"/>
      <c r="F1387" s="9"/>
      <c r="G1387" s="8"/>
      <c r="H1387" s="11" t="str">
        <f>IF(AND(OR(C1378="TC",C1378="MT"),F1387&lt;&gt;""),IF(OR(F1387="Normal",F1387="Compartido"),G1387*1,IF(F1387="dirigido",G1387*0.5,IF(F1387="laboratorio",G1387*0.5,0))),"")</f>
        <v/>
      </c>
      <c r="I1387" s="11" t="str">
        <f>IF(AND(OR(C1378="TC",C1378="MT"),F1387&lt;&gt;""),IF(AND(F1387="Compartido",G1387&gt;=1),1,IF(G1387&gt;=1,2,0)),"")</f>
        <v/>
      </c>
    </row>
    <row r="1388" spans="1:9" x14ac:dyDescent="0.2">
      <c r="A1388" s="8"/>
      <c r="B1388" s="8"/>
      <c r="C1388" s="8"/>
      <c r="D1388" s="9"/>
      <c r="E1388" s="10"/>
      <c r="F1388" s="9"/>
      <c r="G1388" s="8"/>
      <c r="H1388" s="11" t="str">
        <f>IF(AND(OR(C1378="TC",C1378="MT"),F1388&lt;&gt;""),IF(OR(F1388="Normal",F1388="Compartido"),G1388*1,IF(F1388="dirigido",G1388*0.5,IF(F1388="laboratorio",G1388*0.5,0))),"")</f>
        <v/>
      </c>
      <c r="I1388" s="11" t="str">
        <f>IF(AND(OR(C1378="TC",C1378="MT"),F1388&lt;&gt;""),IF(AND(F1388="Compartido",G1388&gt;=1),1,IF(G1388&gt;=1,2,0)),"")</f>
        <v/>
      </c>
    </row>
    <row r="1389" spans="1:9" x14ac:dyDescent="0.2">
      <c r="A1389" s="8"/>
      <c r="B1389" s="8"/>
      <c r="C1389" s="8"/>
      <c r="D1389" s="9"/>
      <c r="E1389" s="10"/>
      <c r="F1389" s="9"/>
      <c r="G1389" s="8"/>
      <c r="H1389" s="11" t="str">
        <f>IF(AND(OR(C1378="TC",C1378="MT"),F1389&lt;&gt;""),IF(OR(F1389="Normal",F1389="Compartido"),G1389*1,IF(F1389="dirigido",G1389*0.5,IF(F1389="laboratorio",G1389*0.5,0))),"")</f>
        <v/>
      </c>
      <c r="I1389" s="11" t="str">
        <f>IF(AND(OR(C1378="TC",C1378="MT"),F1389&lt;&gt;""),IF(AND(F1389="Compartido",G1389&gt;=1),1,IF(G1389&gt;=1,2,0)),"")</f>
        <v/>
      </c>
    </row>
    <row r="1390" spans="1:9" x14ac:dyDescent="0.2">
      <c r="A1390" s="8"/>
      <c r="B1390" s="8"/>
      <c r="C1390" s="8"/>
      <c r="D1390" s="9"/>
      <c r="E1390" s="10"/>
      <c r="F1390" s="9"/>
      <c r="G1390" s="19"/>
      <c r="H1390" s="11" t="str">
        <f>IF(AND(OR(C1378="TC",C1378="MT"),F1390&lt;&gt;""),IF(OR(F1390="Normal",F1390="Compartido"),G1390*1,IF(F1390="dirigido",G1390*0.5,IF(F1390="laboratorio",G1390*0.5,0))),"")</f>
        <v/>
      </c>
      <c r="I1390" s="11" t="str">
        <f>IF(AND(OR(C1378="TC",C1378="MT"),F1390&lt;&gt;""),IF(AND(F1390="Compartido",G1390&gt;=1),1,IF(G1390&gt;=1,2,0)),"")</f>
        <v/>
      </c>
    </row>
    <row r="1391" spans="1:9" x14ac:dyDescent="0.2">
      <c r="A1391" s="62" t="s">
        <v>14</v>
      </c>
      <c r="B1391" s="62"/>
      <c r="C1391" s="62"/>
      <c r="D1391" s="62"/>
      <c r="E1391" s="62"/>
      <c r="F1391" s="63"/>
      <c r="G1391" s="20">
        <f>SUM(G1381:G1390)</f>
        <v>0</v>
      </c>
      <c r="H1391" s="20">
        <f>SUM(H1381:H1390)</f>
        <v>0</v>
      </c>
      <c r="I1391" s="20">
        <f>SUM(I1381:I1390)</f>
        <v>0</v>
      </c>
    </row>
    <row r="1392" spans="1:9" x14ac:dyDescent="0.2">
      <c r="A1392" s="64" t="s">
        <v>15</v>
      </c>
      <c r="B1392" s="64"/>
      <c r="C1392" s="64"/>
      <c r="D1392" s="64"/>
      <c r="E1392" s="64"/>
      <c r="F1392" s="65"/>
      <c r="G1392" s="21">
        <f>G1391*E1378</f>
        <v>0</v>
      </c>
      <c r="H1392" s="21">
        <f>H1391*E1378</f>
        <v>0</v>
      </c>
      <c r="I1392" s="21">
        <f>I1391*E1378</f>
        <v>0</v>
      </c>
    </row>
    <row r="1393" spans="1:9" x14ac:dyDescent="0.2">
      <c r="A1393" s="50" t="str">
        <f>"OTRAS ACTIVIDADES "&amp;A1378&amp;" "&amp;B1378</f>
        <v xml:space="preserve">OTRAS ACTIVIDADES  </v>
      </c>
      <c r="B1393" s="50"/>
      <c r="C1393" s="50"/>
      <c r="D1393" s="50"/>
      <c r="E1393" s="50"/>
      <c r="F1393" s="50"/>
      <c r="G1393" s="51"/>
      <c r="H1393" s="51"/>
      <c r="I1393" s="51"/>
    </row>
    <row r="1394" spans="1:9" x14ac:dyDescent="0.2">
      <c r="A1394" s="15" t="s">
        <v>19</v>
      </c>
      <c r="B1394" s="53" t="s">
        <v>20</v>
      </c>
      <c r="C1394" s="54"/>
      <c r="D1394" s="55"/>
      <c r="E1394" s="23" t="s">
        <v>21</v>
      </c>
      <c r="F1394" s="56" t="s">
        <v>31</v>
      </c>
      <c r="G1394" s="57"/>
      <c r="H1394" s="53" t="s">
        <v>32</v>
      </c>
      <c r="I1394" s="55"/>
    </row>
    <row r="1395" spans="1:9" x14ac:dyDescent="0.2">
      <c r="A1395" s="18"/>
      <c r="B1395" s="34"/>
      <c r="C1395" s="35"/>
      <c r="D1395" s="36"/>
      <c r="E1395" s="24"/>
      <c r="F1395" s="37">
        <f>E1395*E1378</f>
        <v>0</v>
      </c>
      <c r="G1395" s="37"/>
      <c r="H1395" s="38">
        <f>IF(OR(C1378="TC",C1378="MT"),E1395*0.4,IF(OR(C1378="TCO",C1378="MTO"),E1395*0.6,0))</f>
        <v>0</v>
      </c>
      <c r="I1395" s="39"/>
    </row>
    <row r="1396" spans="1:9" x14ac:dyDescent="0.2">
      <c r="A1396" s="18"/>
      <c r="B1396" s="34"/>
      <c r="C1396" s="35"/>
      <c r="D1396" s="36"/>
      <c r="E1396" s="24"/>
      <c r="F1396" s="37">
        <f>E1396*E1378</f>
        <v>0</v>
      </c>
      <c r="G1396" s="37"/>
      <c r="H1396" s="38">
        <f>IF(C1378="TC",E1396*0.4,IF(C1378="TCO",E1396*0.6,0))</f>
        <v>0</v>
      </c>
      <c r="I1396" s="39"/>
    </row>
    <row r="1397" spans="1:9" x14ac:dyDescent="0.2">
      <c r="A1397" s="18"/>
      <c r="B1397" s="34"/>
      <c r="C1397" s="35"/>
      <c r="D1397" s="36"/>
      <c r="E1397" s="24"/>
      <c r="F1397" s="37">
        <f>E1397*E1378</f>
        <v>0</v>
      </c>
      <c r="G1397" s="37"/>
      <c r="H1397" s="38">
        <f>IF(C1378="TC",E1397*0.4,IF(C1378="TCO",E1397*0.6,0))</f>
        <v>0</v>
      </c>
      <c r="I1397" s="39"/>
    </row>
    <row r="1398" spans="1:9" x14ac:dyDescent="0.2">
      <c r="A1398" s="18"/>
      <c r="B1398" s="34"/>
      <c r="C1398" s="35"/>
      <c r="D1398" s="36"/>
      <c r="E1398" s="24"/>
      <c r="F1398" s="37">
        <f>E1398*E1378</f>
        <v>0</v>
      </c>
      <c r="G1398" s="37"/>
      <c r="H1398" s="38">
        <f>IF(C1378="TC",E1398*0.4,IF(C1378="TCO",E1398*0.6,0))</f>
        <v>0</v>
      </c>
      <c r="I1398" s="39"/>
    </row>
    <row r="1399" spans="1:9" x14ac:dyDescent="0.2">
      <c r="A1399" s="18"/>
      <c r="B1399" s="34"/>
      <c r="C1399" s="35"/>
      <c r="D1399" s="36"/>
      <c r="E1399" s="24"/>
      <c r="F1399" s="37">
        <f>E1399*E1378</f>
        <v>0</v>
      </c>
      <c r="G1399" s="37"/>
      <c r="H1399" s="38">
        <f>IF(C1378="TC",E1399*0.4,IF(C1378="TCO",E1399*0.6,0))</f>
        <v>0</v>
      </c>
      <c r="I1399" s="39"/>
    </row>
    <row r="1400" spans="1:9" x14ac:dyDescent="0.2">
      <c r="A1400" s="43" t="s">
        <v>34</v>
      </c>
      <c r="B1400" s="44"/>
      <c r="C1400" s="44"/>
      <c r="D1400" s="45"/>
      <c r="E1400" s="25">
        <f>SUM(E1395:E1399)</f>
        <v>0</v>
      </c>
      <c r="F1400" s="46">
        <f>SUM(F1395:G1399)</f>
        <v>0</v>
      </c>
      <c r="G1400" s="47"/>
      <c r="H1400" s="48">
        <f>SUM(H1395:I1399)</f>
        <v>0</v>
      </c>
      <c r="I1400" s="48"/>
    </row>
    <row r="1401" spans="1:9" x14ac:dyDescent="0.2">
      <c r="A1401" s="49" t="s">
        <v>41</v>
      </c>
      <c r="B1401" s="49"/>
      <c r="C1401" s="49"/>
      <c r="D1401" s="49"/>
      <c r="E1401" s="49"/>
      <c r="F1401" s="49"/>
      <c r="G1401" s="28">
        <f>IF(AND(C1378="TC",I1401&gt;=8),I1401,IF(AND(C1378="TC",I1401&lt;8),8,IF(I1401&gt;=0,I1401,0)))</f>
        <v>0</v>
      </c>
      <c r="H1401" s="26"/>
      <c r="I1401" s="27">
        <f>IF(C1378="TC",16-H1400,IF(C1378="MT",8-H1400,IF(C1378="TCO",24-H1400,IF(C1378="MTO",12-H1400,0))))</f>
        <v>0</v>
      </c>
    </row>
    <row r="1402" spans="1:9" x14ac:dyDescent="0.2">
      <c r="A1402" s="1" t="s">
        <v>38</v>
      </c>
      <c r="B1402" s="1"/>
      <c r="C1402" s="1"/>
      <c r="D1402" s="1"/>
      <c r="E1402" s="1"/>
      <c r="F1402" s="1"/>
      <c r="G1402" s="1"/>
      <c r="H1402" s="1"/>
      <c r="I1402" s="1"/>
    </row>
  </sheetData>
  <mergeCells count="1554">
    <mergeCell ref="B1397:D1397"/>
    <mergeCell ref="F1397:G1397"/>
    <mergeCell ref="H1397:I1397"/>
    <mergeCell ref="B1398:D1398"/>
    <mergeCell ref="F1398:G1398"/>
    <mergeCell ref="H1398:I1398"/>
    <mergeCell ref="B1399:D1399"/>
    <mergeCell ref="F1399:G1399"/>
    <mergeCell ref="H1399:I1399"/>
    <mergeCell ref="A1400:D1400"/>
    <mergeCell ref="F1400:G1400"/>
    <mergeCell ref="H1400:I1400"/>
    <mergeCell ref="A1401:F1401"/>
    <mergeCell ref="A1402:I1402"/>
    <mergeCell ref="A1373:F1373"/>
    <mergeCell ref="A1374:I1374"/>
    <mergeCell ref="A1376:E1376"/>
    <mergeCell ref="G1376:I1376"/>
    <mergeCell ref="G1377:I1377"/>
    <mergeCell ref="G1378:I1378"/>
    <mergeCell ref="A1379:I1379"/>
    <mergeCell ref="A1391:F1391"/>
    <mergeCell ref="A1392:F1392"/>
    <mergeCell ref="A1393:I1393"/>
    <mergeCell ref="B1394:D1394"/>
    <mergeCell ref="F1394:G1394"/>
    <mergeCell ref="H1394:I1394"/>
    <mergeCell ref="B1395:D1395"/>
    <mergeCell ref="F1395:G1395"/>
    <mergeCell ref="H1395:I1395"/>
    <mergeCell ref="B1396:D1396"/>
    <mergeCell ref="F1396:G1396"/>
    <mergeCell ref="H1396:I1396"/>
    <mergeCell ref="B1367:D1367"/>
    <mergeCell ref="F1367:G1367"/>
    <mergeCell ref="H1367:I1367"/>
    <mergeCell ref="B1368:D1368"/>
    <mergeCell ref="F1368:G1368"/>
    <mergeCell ref="H1368:I1368"/>
    <mergeCell ref="B1369:D1369"/>
    <mergeCell ref="F1369:G1369"/>
    <mergeCell ref="H1369:I1369"/>
    <mergeCell ref="B1370:D1370"/>
    <mergeCell ref="F1370:G1370"/>
    <mergeCell ref="H1370:I1370"/>
    <mergeCell ref="B1371:D1371"/>
    <mergeCell ref="F1371:G1371"/>
    <mergeCell ref="H1371:I1371"/>
    <mergeCell ref="A1372:D1372"/>
    <mergeCell ref="F1372:G1372"/>
    <mergeCell ref="H1372:I1372"/>
    <mergeCell ref="B1343:D1343"/>
    <mergeCell ref="F1343:G1343"/>
    <mergeCell ref="H1343:I1343"/>
    <mergeCell ref="A1344:D1344"/>
    <mergeCell ref="F1344:G1344"/>
    <mergeCell ref="H1344:I1344"/>
    <mergeCell ref="A1345:F1345"/>
    <mergeCell ref="A1346:I1346"/>
    <mergeCell ref="A1348:E1348"/>
    <mergeCell ref="G1348:I1348"/>
    <mergeCell ref="G1349:I1349"/>
    <mergeCell ref="G1350:I1350"/>
    <mergeCell ref="A1351:I1351"/>
    <mergeCell ref="A1363:F1363"/>
    <mergeCell ref="A1364:F1364"/>
    <mergeCell ref="A1365:I1365"/>
    <mergeCell ref="B1366:D1366"/>
    <mergeCell ref="F1366:G1366"/>
    <mergeCell ref="H1366:I1366"/>
    <mergeCell ref="A1336:F1336"/>
    <mergeCell ref="A1337:I1337"/>
    <mergeCell ref="B1338:D1338"/>
    <mergeCell ref="F1338:G1338"/>
    <mergeCell ref="H1338:I1338"/>
    <mergeCell ref="B1339:D1339"/>
    <mergeCell ref="F1339:G1339"/>
    <mergeCell ref="H1339:I1339"/>
    <mergeCell ref="B1340:D1340"/>
    <mergeCell ref="F1340:G1340"/>
    <mergeCell ref="H1340:I1340"/>
    <mergeCell ref="B1341:D1341"/>
    <mergeCell ref="F1341:G1341"/>
    <mergeCell ref="H1341:I1341"/>
    <mergeCell ref="B1342:D1342"/>
    <mergeCell ref="F1342:G1342"/>
    <mergeCell ref="H1342:I1342"/>
    <mergeCell ref="B1314:D1314"/>
    <mergeCell ref="F1314:G1314"/>
    <mergeCell ref="H1314:I1314"/>
    <mergeCell ref="B1315:D1315"/>
    <mergeCell ref="F1315:G1315"/>
    <mergeCell ref="H1315:I1315"/>
    <mergeCell ref="A1316:D1316"/>
    <mergeCell ref="F1316:G1316"/>
    <mergeCell ref="H1316:I1316"/>
    <mergeCell ref="A1317:F1317"/>
    <mergeCell ref="A1318:I1318"/>
    <mergeCell ref="A1320:E1320"/>
    <mergeCell ref="G1320:I1320"/>
    <mergeCell ref="G1321:I1321"/>
    <mergeCell ref="G1322:I1322"/>
    <mergeCell ref="A1323:I1323"/>
    <mergeCell ref="A1335:F1335"/>
    <mergeCell ref="G1294:I1294"/>
    <mergeCell ref="A1295:I1295"/>
    <mergeCell ref="A1307:F1307"/>
    <mergeCell ref="A1308:F1308"/>
    <mergeCell ref="A1309:I1309"/>
    <mergeCell ref="B1310:D1310"/>
    <mergeCell ref="F1310:G1310"/>
    <mergeCell ref="H1310:I1310"/>
    <mergeCell ref="B1311:D1311"/>
    <mergeCell ref="F1311:G1311"/>
    <mergeCell ref="H1311:I1311"/>
    <mergeCell ref="B1312:D1312"/>
    <mergeCell ref="F1312:G1312"/>
    <mergeCell ref="H1312:I1312"/>
    <mergeCell ref="B1313:D1313"/>
    <mergeCell ref="F1313:G1313"/>
    <mergeCell ref="H1313:I1313"/>
    <mergeCell ref="B1285:D1285"/>
    <mergeCell ref="F1285:G1285"/>
    <mergeCell ref="H1285:I1285"/>
    <mergeCell ref="B1286:D1286"/>
    <mergeCell ref="F1286:G1286"/>
    <mergeCell ref="H1286:I1286"/>
    <mergeCell ref="B1287:D1287"/>
    <mergeCell ref="F1287:G1287"/>
    <mergeCell ref="H1287:I1287"/>
    <mergeCell ref="A1288:D1288"/>
    <mergeCell ref="F1288:G1288"/>
    <mergeCell ref="H1288:I1288"/>
    <mergeCell ref="A1289:F1289"/>
    <mergeCell ref="A1290:I1290"/>
    <mergeCell ref="A1292:E1292"/>
    <mergeCell ref="G1292:I1292"/>
    <mergeCell ref="G1293:I1293"/>
    <mergeCell ref="A1261:F1261"/>
    <mergeCell ref="A1262:I1262"/>
    <mergeCell ref="A1264:E1264"/>
    <mergeCell ref="G1264:I1264"/>
    <mergeCell ref="G1265:I1265"/>
    <mergeCell ref="G1266:I1266"/>
    <mergeCell ref="A1267:I1267"/>
    <mergeCell ref="A1279:F1279"/>
    <mergeCell ref="A1280:F1280"/>
    <mergeCell ref="A1281:I1281"/>
    <mergeCell ref="B1282:D1282"/>
    <mergeCell ref="F1282:G1282"/>
    <mergeCell ref="H1282:I1282"/>
    <mergeCell ref="B1283:D1283"/>
    <mergeCell ref="F1283:G1283"/>
    <mergeCell ref="H1283:I1283"/>
    <mergeCell ref="B1284:D1284"/>
    <mergeCell ref="F1284:G1284"/>
    <mergeCell ref="H1284:I1284"/>
    <mergeCell ref="B1255:D1255"/>
    <mergeCell ref="F1255:G1255"/>
    <mergeCell ref="H1255:I1255"/>
    <mergeCell ref="B1256:D1256"/>
    <mergeCell ref="F1256:G1256"/>
    <mergeCell ref="H1256:I1256"/>
    <mergeCell ref="B1257:D1257"/>
    <mergeCell ref="F1257:G1257"/>
    <mergeCell ref="H1257:I1257"/>
    <mergeCell ref="B1258:D1258"/>
    <mergeCell ref="F1258:G1258"/>
    <mergeCell ref="H1258:I1258"/>
    <mergeCell ref="B1259:D1259"/>
    <mergeCell ref="F1259:G1259"/>
    <mergeCell ref="H1259:I1259"/>
    <mergeCell ref="A1260:D1260"/>
    <mergeCell ref="F1260:G1260"/>
    <mergeCell ref="H1260:I1260"/>
    <mergeCell ref="B1231:D1231"/>
    <mergeCell ref="F1231:G1231"/>
    <mergeCell ref="H1231:I1231"/>
    <mergeCell ref="A1232:D1232"/>
    <mergeCell ref="F1232:G1232"/>
    <mergeCell ref="H1232:I1232"/>
    <mergeCell ref="A1233:F1233"/>
    <mergeCell ref="A1234:I1234"/>
    <mergeCell ref="A1236:E1236"/>
    <mergeCell ref="G1236:I1236"/>
    <mergeCell ref="G1237:I1237"/>
    <mergeCell ref="G1238:I1238"/>
    <mergeCell ref="A1239:I1239"/>
    <mergeCell ref="A1251:F1251"/>
    <mergeCell ref="A1252:F1252"/>
    <mergeCell ref="A1253:I1253"/>
    <mergeCell ref="B1254:D1254"/>
    <mergeCell ref="F1254:G1254"/>
    <mergeCell ref="H1254:I1254"/>
    <mergeCell ref="A1224:F1224"/>
    <mergeCell ref="A1225:I1225"/>
    <mergeCell ref="B1226:D1226"/>
    <mergeCell ref="F1226:G1226"/>
    <mergeCell ref="H1226:I1226"/>
    <mergeCell ref="B1227:D1227"/>
    <mergeCell ref="F1227:G1227"/>
    <mergeCell ref="H1227:I1227"/>
    <mergeCell ref="B1228:D1228"/>
    <mergeCell ref="F1228:G1228"/>
    <mergeCell ref="H1228:I1228"/>
    <mergeCell ref="B1229:D1229"/>
    <mergeCell ref="F1229:G1229"/>
    <mergeCell ref="H1229:I1229"/>
    <mergeCell ref="B1230:D1230"/>
    <mergeCell ref="F1230:G1230"/>
    <mergeCell ref="H1230:I1230"/>
    <mergeCell ref="B1202:D1202"/>
    <mergeCell ref="F1202:G1202"/>
    <mergeCell ref="H1202:I1202"/>
    <mergeCell ref="B1203:D1203"/>
    <mergeCell ref="F1203:G1203"/>
    <mergeCell ref="H1203:I1203"/>
    <mergeCell ref="A1204:D1204"/>
    <mergeCell ref="F1204:G1204"/>
    <mergeCell ref="H1204:I1204"/>
    <mergeCell ref="A1205:F1205"/>
    <mergeCell ref="A1206:I1206"/>
    <mergeCell ref="A1208:E1208"/>
    <mergeCell ref="G1208:I1208"/>
    <mergeCell ref="G1209:I1209"/>
    <mergeCell ref="G1210:I1210"/>
    <mergeCell ref="A1211:I1211"/>
    <mergeCell ref="A1223:F1223"/>
    <mergeCell ref="G1182:I1182"/>
    <mergeCell ref="A1183:I1183"/>
    <mergeCell ref="A1195:F1195"/>
    <mergeCell ref="A1196:F1196"/>
    <mergeCell ref="A1197:I1197"/>
    <mergeCell ref="B1198:D1198"/>
    <mergeCell ref="F1198:G1198"/>
    <mergeCell ref="H1198:I1198"/>
    <mergeCell ref="B1199:D1199"/>
    <mergeCell ref="F1199:G1199"/>
    <mergeCell ref="H1199:I1199"/>
    <mergeCell ref="B1200:D1200"/>
    <mergeCell ref="F1200:G1200"/>
    <mergeCell ref="H1200:I1200"/>
    <mergeCell ref="B1201:D1201"/>
    <mergeCell ref="F1201:G1201"/>
    <mergeCell ref="H1201:I1201"/>
    <mergeCell ref="B1173:D1173"/>
    <mergeCell ref="F1173:G1173"/>
    <mergeCell ref="H1173:I1173"/>
    <mergeCell ref="B1174:D1174"/>
    <mergeCell ref="F1174:G1174"/>
    <mergeCell ref="H1174:I1174"/>
    <mergeCell ref="B1175:D1175"/>
    <mergeCell ref="F1175:G1175"/>
    <mergeCell ref="H1175:I1175"/>
    <mergeCell ref="A1176:D1176"/>
    <mergeCell ref="F1176:G1176"/>
    <mergeCell ref="H1176:I1176"/>
    <mergeCell ref="A1177:F1177"/>
    <mergeCell ref="A1178:I1178"/>
    <mergeCell ref="A1180:E1180"/>
    <mergeCell ref="G1180:I1180"/>
    <mergeCell ref="G1181:I1181"/>
    <mergeCell ref="A1152:E1152"/>
    <mergeCell ref="G1152:I1152"/>
    <mergeCell ref="G1153:I1153"/>
    <mergeCell ref="G1154:I1154"/>
    <mergeCell ref="A1155:I1155"/>
    <mergeCell ref="A1167:F1167"/>
    <mergeCell ref="A1168:F1168"/>
    <mergeCell ref="A1169:I1169"/>
    <mergeCell ref="B1170:D1170"/>
    <mergeCell ref="F1170:G1170"/>
    <mergeCell ref="H1170:I1170"/>
    <mergeCell ref="B1171:D1171"/>
    <mergeCell ref="F1171:G1171"/>
    <mergeCell ref="H1171:I1171"/>
    <mergeCell ref="B1172:D1172"/>
    <mergeCell ref="F1172:G1172"/>
    <mergeCell ref="H1172:I1172"/>
    <mergeCell ref="A29:F29"/>
    <mergeCell ref="A57:F57"/>
    <mergeCell ref="A49:I49"/>
    <mergeCell ref="B50:D50"/>
    <mergeCell ref="F50:G50"/>
    <mergeCell ref="H50:I50"/>
    <mergeCell ref="B51:D51"/>
    <mergeCell ref="F51:G51"/>
    <mergeCell ref="H51:I51"/>
    <mergeCell ref="G33:I33"/>
    <mergeCell ref="G34:I34"/>
    <mergeCell ref="A35:I35"/>
    <mergeCell ref="A47:F47"/>
    <mergeCell ref="A48:F48"/>
    <mergeCell ref="H27:I27"/>
    <mergeCell ref="H28:I28"/>
    <mergeCell ref="A32:E32"/>
    <mergeCell ref="G32:I32"/>
    <mergeCell ref="B1:F2"/>
    <mergeCell ref="A30:I30"/>
    <mergeCell ref="H1:I1"/>
    <mergeCell ref="H2:I2"/>
    <mergeCell ref="F22:G22"/>
    <mergeCell ref="F23:G23"/>
    <mergeCell ref="F24:G24"/>
    <mergeCell ref="A21:I21"/>
    <mergeCell ref="H24:I24"/>
    <mergeCell ref="H22:I22"/>
    <mergeCell ref="H23:I23"/>
    <mergeCell ref="A4:E4"/>
    <mergeCell ref="A20:F20"/>
    <mergeCell ref="A7:I7"/>
    <mergeCell ref="G4:I4"/>
    <mergeCell ref="A1:A2"/>
    <mergeCell ref="A19:F19"/>
    <mergeCell ref="G5:I5"/>
    <mergeCell ref="G6:I6"/>
    <mergeCell ref="A28:D28"/>
    <mergeCell ref="B22:D22"/>
    <mergeCell ref="B23:D23"/>
    <mergeCell ref="B24:D24"/>
    <mergeCell ref="B25:D25"/>
    <mergeCell ref="B26:D26"/>
    <mergeCell ref="B27:D27"/>
    <mergeCell ref="F25:G25"/>
    <mergeCell ref="F26:G26"/>
    <mergeCell ref="F27:G27"/>
    <mergeCell ref="F28:G28"/>
    <mergeCell ref="H25:I25"/>
    <mergeCell ref="H26:I26"/>
    <mergeCell ref="A60:E60"/>
    <mergeCell ref="G60:I60"/>
    <mergeCell ref="G61:I61"/>
    <mergeCell ref="G62:I62"/>
    <mergeCell ref="A63:I63"/>
    <mergeCell ref="A56:D56"/>
    <mergeCell ref="F56:G56"/>
    <mergeCell ref="H56:I56"/>
    <mergeCell ref="A58:I58"/>
    <mergeCell ref="B54:D54"/>
    <mergeCell ref="F54:G54"/>
    <mergeCell ref="H54:I54"/>
    <mergeCell ref="B55:D55"/>
    <mergeCell ref="F55:G55"/>
    <mergeCell ref="H55:I55"/>
    <mergeCell ref="B52:D52"/>
    <mergeCell ref="F52:G52"/>
    <mergeCell ref="H52:I52"/>
    <mergeCell ref="B53:D53"/>
    <mergeCell ref="F53:G53"/>
    <mergeCell ref="H53:I53"/>
    <mergeCell ref="B81:D81"/>
    <mergeCell ref="F81:G81"/>
    <mergeCell ref="H81:I81"/>
    <mergeCell ref="B82:D82"/>
    <mergeCell ref="F82:G82"/>
    <mergeCell ref="H82:I82"/>
    <mergeCell ref="B79:D79"/>
    <mergeCell ref="F79:G79"/>
    <mergeCell ref="H79:I79"/>
    <mergeCell ref="B80:D80"/>
    <mergeCell ref="F80:G80"/>
    <mergeCell ref="H80:I80"/>
    <mergeCell ref="A75:F75"/>
    <mergeCell ref="A76:F76"/>
    <mergeCell ref="A77:I77"/>
    <mergeCell ref="B78:D78"/>
    <mergeCell ref="F78:G78"/>
    <mergeCell ref="H78:I78"/>
    <mergeCell ref="B106:D106"/>
    <mergeCell ref="F106:G106"/>
    <mergeCell ref="H106:I106"/>
    <mergeCell ref="B107:D107"/>
    <mergeCell ref="F107:G107"/>
    <mergeCell ref="H107:I107"/>
    <mergeCell ref="G90:I90"/>
    <mergeCell ref="A91:I91"/>
    <mergeCell ref="A103:F103"/>
    <mergeCell ref="A104:F104"/>
    <mergeCell ref="A105:I105"/>
    <mergeCell ref="A86:I86"/>
    <mergeCell ref="A88:E88"/>
    <mergeCell ref="G88:I88"/>
    <mergeCell ref="G89:I89"/>
    <mergeCell ref="B83:D83"/>
    <mergeCell ref="F83:G83"/>
    <mergeCell ref="H83:I83"/>
    <mergeCell ref="A84:D84"/>
    <mergeCell ref="F84:G84"/>
    <mergeCell ref="H84:I84"/>
    <mergeCell ref="A85:F85"/>
    <mergeCell ref="A116:E116"/>
    <mergeCell ref="G116:I116"/>
    <mergeCell ref="G117:I117"/>
    <mergeCell ref="G118:I118"/>
    <mergeCell ref="A119:I119"/>
    <mergeCell ref="A112:D112"/>
    <mergeCell ref="F112:G112"/>
    <mergeCell ref="H112:I112"/>
    <mergeCell ref="A114:I114"/>
    <mergeCell ref="B110:D110"/>
    <mergeCell ref="F110:G110"/>
    <mergeCell ref="H110:I110"/>
    <mergeCell ref="B111:D111"/>
    <mergeCell ref="F111:G111"/>
    <mergeCell ref="H111:I111"/>
    <mergeCell ref="B108:D108"/>
    <mergeCell ref="F108:G108"/>
    <mergeCell ref="H108:I108"/>
    <mergeCell ref="B109:D109"/>
    <mergeCell ref="F109:G109"/>
    <mergeCell ref="H109:I109"/>
    <mergeCell ref="A113:F113"/>
    <mergeCell ref="B137:D137"/>
    <mergeCell ref="F137:G137"/>
    <mergeCell ref="H137:I137"/>
    <mergeCell ref="B138:D138"/>
    <mergeCell ref="F138:G138"/>
    <mergeCell ref="H138:I138"/>
    <mergeCell ref="B135:D135"/>
    <mergeCell ref="F135:G135"/>
    <mergeCell ref="H135:I135"/>
    <mergeCell ref="B136:D136"/>
    <mergeCell ref="F136:G136"/>
    <mergeCell ref="H136:I136"/>
    <mergeCell ref="A131:F131"/>
    <mergeCell ref="A132:F132"/>
    <mergeCell ref="A133:I133"/>
    <mergeCell ref="B134:D134"/>
    <mergeCell ref="F134:G134"/>
    <mergeCell ref="H134:I134"/>
    <mergeCell ref="B162:D162"/>
    <mergeCell ref="F162:G162"/>
    <mergeCell ref="H162:I162"/>
    <mergeCell ref="B163:D163"/>
    <mergeCell ref="F163:G163"/>
    <mergeCell ref="H163:I163"/>
    <mergeCell ref="G146:I146"/>
    <mergeCell ref="A147:I147"/>
    <mergeCell ref="A159:F159"/>
    <mergeCell ref="A160:F160"/>
    <mergeCell ref="A161:I161"/>
    <mergeCell ref="A142:I142"/>
    <mergeCell ref="A144:E144"/>
    <mergeCell ref="G144:I144"/>
    <mergeCell ref="G145:I145"/>
    <mergeCell ref="B139:D139"/>
    <mergeCell ref="F139:G139"/>
    <mergeCell ref="H139:I139"/>
    <mergeCell ref="A140:D140"/>
    <mergeCell ref="F140:G140"/>
    <mergeCell ref="H140:I140"/>
    <mergeCell ref="A141:F141"/>
    <mergeCell ref="A172:E172"/>
    <mergeCell ref="G172:I172"/>
    <mergeCell ref="G173:I173"/>
    <mergeCell ref="G174:I174"/>
    <mergeCell ref="A175:I175"/>
    <mergeCell ref="A168:D168"/>
    <mergeCell ref="F168:G168"/>
    <mergeCell ref="H168:I168"/>
    <mergeCell ref="A170:I170"/>
    <mergeCell ref="B166:D166"/>
    <mergeCell ref="F166:G166"/>
    <mergeCell ref="H166:I166"/>
    <mergeCell ref="B167:D167"/>
    <mergeCell ref="F167:G167"/>
    <mergeCell ref="H167:I167"/>
    <mergeCell ref="B164:D164"/>
    <mergeCell ref="F164:G164"/>
    <mergeCell ref="H164:I164"/>
    <mergeCell ref="B165:D165"/>
    <mergeCell ref="F165:G165"/>
    <mergeCell ref="H165:I165"/>
    <mergeCell ref="A169:F169"/>
    <mergeCell ref="B193:D193"/>
    <mergeCell ref="F193:G193"/>
    <mergeCell ref="H193:I193"/>
    <mergeCell ref="B194:D194"/>
    <mergeCell ref="F194:G194"/>
    <mergeCell ref="H194:I194"/>
    <mergeCell ref="B191:D191"/>
    <mergeCell ref="F191:G191"/>
    <mergeCell ref="H191:I191"/>
    <mergeCell ref="B192:D192"/>
    <mergeCell ref="F192:G192"/>
    <mergeCell ref="H192:I192"/>
    <mergeCell ref="A187:F187"/>
    <mergeCell ref="A188:F188"/>
    <mergeCell ref="A189:I189"/>
    <mergeCell ref="B190:D190"/>
    <mergeCell ref="F190:G190"/>
    <mergeCell ref="H190:I190"/>
    <mergeCell ref="B218:D218"/>
    <mergeCell ref="F218:G218"/>
    <mergeCell ref="H218:I218"/>
    <mergeCell ref="B219:D219"/>
    <mergeCell ref="F219:G219"/>
    <mergeCell ref="H219:I219"/>
    <mergeCell ref="G202:I202"/>
    <mergeCell ref="A203:I203"/>
    <mergeCell ref="A215:F215"/>
    <mergeCell ref="A216:F216"/>
    <mergeCell ref="A217:I217"/>
    <mergeCell ref="A198:I198"/>
    <mergeCell ref="A200:E200"/>
    <mergeCell ref="G200:I200"/>
    <mergeCell ref="G201:I201"/>
    <mergeCell ref="B195:D195"/>
    <mergeCell ref="F195:G195"/>
    <mergeCell ref="H195:I195"/>
    <mergeCell ref="A196:D196"/>
    <mergeCell ref="F196:G196"/>
    <mergeCell ref="H196:I196"/>
    <mergeCell ref="A197:F197"/>
    <mergeCell ref="A228:E228"/>
    <mergeCell ref="G228:I228"/>
    <mergeCell ref="G229:I229"/>
    <mergeCell ref="G230:I230"/>
    <mergeCell ref="A231:I231"/>
    <mergeCell ref="A224:D224"/>
    <mergeCell ref="F224:G224"/>
    <mergeCell ref="H224:I224"/>
    <mergeCell ref="A226:I226"/>
    <mergeCell ref="B222:D222"/>
    <mergeCell ref="F222:G222"/>
    <mergeCell ref="H222:I222"/>
    <mergeCell ref="B223:D223"/>
    <mergeCell ref="F223:G223"/>
    <mergeCell ref="H223:I223"/>
    <mergeCell ref="B220:D220"/>
    <mergeCell ref="F220:G220"/>
    <mergeCell ref="H220:I220"/>
    <mergeCell ref="B221:D221"/>
    <mergeCell ref="F221:G221"/>
    <mergeCell ref="H221:I221"/>
    <mergeCell ref="A225:F225"/>
    <mergeCell ref="B249:D249"/>
    <mergeCell ref="F249:G249"/>
    <mergeCell ref="H249:I249"/>
    <mergeCell ref="B250:D250"/>
    <mergeCell ref="F250:G250"/>
    <mergeCell ref="H250:I250"/>
    <mergeCell ref="B247:D247"/>
    <mergeCell ref="F247:G247"/>
    <mergeCell ref="H247:I247"/>
    <mergeCell ref="B248:D248"/>
    <mergeCell ref="F248:G248"/>
    <mergeCell ref="H248:I248"/>
    <mergeCell ref="A243:F243"/>
    <mergeCell ref="A244:F244"/>
    <mergeCell ref="A245:I245"/>
    <mergeCell ref="B246:D246"/>
    <mergeCell ref="F246:G246"/>
    <mergeCell ref="H246:I246"/>
    <mergeCell ref="B274:D274"/>
    <mergeCell ref="F274:G274"/>
    <mergeCell ref="H274:I274"/>
    <mergeCell ref="B275:D275"/>
    <mergeCell ref="F275:G275"/>
    <mergeCell ref="H275:I275"/>
    <mergeCell ref="G258:I258"/>
    <mergeCell ref="A259:I259"/>
    <mergeCell ref="A271:F271"/>
    <mergeCell ref="A272:F272"/>
    <mergeCell ref="A273:I273"/>
    <mergeCell ref="A254:I254"/>
    <mergeCell ref="A256:E256"/>
    <mergeCell ref="G256:I256"/>
    <mergeCell ref="G257:I257"/>
    <mergeCell ref="B251:D251"/>
    <mergeCell ref="F251:G251"/>
    <mergeCell ref="H251:I251"/>
    <mergeCell ref="A252:D252"/>
    <mergeCell ref="F252:G252"/>
    <mergeCell ref="H252:I252"/>
    <mergeCell ref="A253:F253"/>
    <mergeCell ref="A284:E284"/>
    <mergeCell ref="G284:I284"/>
    <mergeCell ref="G285:I285"/>
    <mergeCell ref="G286:I286"/>
    <mergeCell ref="A287:I287"/>
    <mergeCell ref="A280:D280"/>
    <mergeCell ref="F280:G280"/>
    <mergeCell ref="H280:I280"/>
    <mergeCell ref="A282:I282"/>
    <mergeCell ref="B278:D278"/>
    <mergeCell ref="F278:G278"/>
    <mergeCell ref="H278:I278"/>
    <mergeCell ref="B279:D279"/>
    <mergeCell ref="F279:G279"/>
    <mergeCell ref="H279:I279"/>
    <mergeCell ref="B276:D276"/>
    <mergeCell ref="F276:G276"/>
    <mergeCell ref="H276:I276"/>
    <mergeCell ref="B277:D277"/>
    <mergeCell ref="F277:G277"/>
    <mergeCell ref="H277:I277"/>
    <mergeCell ref="A281:F281"/>
    <mergeCell ref="B305:D305"/>
    <mergeCell ref="F305:G305"/>
    <mergeCell ref="H305:I305"/>
    <mergeCell ref="B306:D306"/>
    <mergeCell ref="F306:G306"/>
    <mergeCell ref="H306:I306"/>
    <mergeCell ref="B303:D303"/>
    <mergeCell ref="F303:G303"/>
    <mergeCell ref="H303:I303"/>
    <mergeCell ref="B304:D304"/>
    <mergeCell ref="F304:G304"/>
    <mergeCell ref="H304:I304"/>
    <mergeCell ref="A299:F299"/>
    <mergeCell ref="A300:F300"/>
    <mergeCell ref="A301:I301"/>
    <mergeCell ref="B302:D302"/>
    <mergeCell ref="F302:G302"/>
    <mergeCell ref="H302:I302"/>
    <mergeCell ref="B330:D330"/>
    <mergeCell ref="F330:G330"/>
    <mergeCell ref="H330:I330"/>
    <mergeCell ref="B331:D331"/>
    <mergeCell ref="F331:G331"/>
    <mergeCell ref="H331:I331"/>
    <mergeCell ref="G314:I314"/>
    <mergeCell ref="A315:I315"/>
    <mergeCell ref="A327:F327"/>
    <mergeCell ref="A328:F328"/>
    <mergeCell ref="A329:I329"/>
    <mergeCell ref="A310:I310"/>
    <mergeCell ref="A312:E312"/>
    <mergeCell ref="G312:I312"/>
    <mergeCell ref="G313:I313"/>
    <mergeCell ref="B307:D307"/>
    <mergeCell ref="F307:G307"/>
    <mergeCell ref="H307:I307"/>
    <mergeCell ref="A308:D308"/>
    <mergeCell ref="F308:G308"/>
    <mergeCell ref="H308:I308"/>
    <mergeCell ref="A309:F309"/>
    <mergeCell ref="A340:E340"/>
    <mergeCell ref="G340:I340"/>
    <mergeCell ref="G341:I341"/>
    <mergeCell ref="G342:I342"/>
    <mergeCell ref="A343:I343"/>
    <mergeCell ref="A336:D336"/>
    <mergeCell ref="F336:G336"/>
    <mergeCell ref="H336:I336"/>
    <mergeCell ref="A338:I338"/>
    <mergeCell ref="B334:D334"/>
    <mergeCell ref="F334:G334"/>
    <mergeCell ref="H334:I334"/>
    <mergeCell ref="B335:D335"/>
    <mergeCell ref="F335:G335"/>
    <mergeCell ref="H335:I335"/>
    <mergeCell ref="B332:D332"/>
    <mergeCell ref="F332:G332"/>
    <mergeCell ref="H332:I332"/>
    <mergeCell ref="B333:D333"/>
    <mergeCell ref="F333:G333"/>
    <mergeCell ref="H333:I333"/>
    <mergeCell ref="A337:F337"/>
    <mergeCell ref="B361:D361"/>
    <mergeCell ref="F361:G361"/>
    <mergeCell ref="H361:I361"/>
    <mergeCell ref="B362:D362"/>
    <mergeCell ref="F362:G362"/>
    <mergeCell ref="H362:I362"/>
    <mergeCell ref="B359:D359"/>
    <mergeCell ref="F359:G359"/>
    <mergeCell ref="H359:I359"/>
    <mergeCell ref="B360:D360"/>
    <mergeCell ref="F360:G360"/>
    <mergeCell ref="H360:I360"/>
    <mergeCell ref="A355:F355"/>
    <mergeCell ref="A356:F356"/>
    <mergeCell ref="A357:I357"/>
    <mergeCell ref="B358:D358"/>
    <mergeCell ref="F358:G358"/>
    <mergeCell ref="H358:I358"/>
    <mergeCell ref="B386:D386"/>
    <mergeCell ref="F386:G386"/>
    <mergeCell ref="H386:I386"/>
    <mergeCell ref="B387:D387"/>
    <mergeCell ref="F387:G387"/>
    <mergeCell ref="H387:I387"/>
    <mergeCell ref="G370:I370"/>
    <mergeCell ref="A371:I371"/>
    <mergeCell ref="A383:F383"/>
    <mergeCell ref="A384:F384"/>
    <mergeCell ref="A385:I385"/>
    <mergeCell ref="A366:I366"/>
    <mergeCell ref="A368:E368"/>
    <mergeCell ref="G368:I368"/>
    <mergeCell ref="G369:I369"/>
    <mergeCell ref="B363:D363"/>
    <mergeCell ref="F363:G363"/>
    <mergeCell ref="H363:I363"/>
    <mergeCell ref="A364:D364"/>
    <mergeCell ref="F364:G364"/>
    <mergeCell ref="H364:I364"/>
    <mergeCell ref="A365:F365"/>
    <mergeCell ref="A396:E396"/>
    <mergeCell ref="G396:I396"/>
    <mergeCell ref="G397:I397"/>
    <mergeCell ref="G398:I398"/>
    <mergeCell ref="A399:I399"/>
    <mergeCell ref="A392:D392"/>
    <mergeCell ref="F392:G392"/>
    <mergeCell ref="H392:I392"/>
    <mergeCell ref="A394:I394"/>
    <mergeCell ref="B390:D390"/>
    <mergeCell ref="F390:G390"/>
    <mergeCell ref="H390:I390"/>
    <mergeCell ref="B391:D391"/>
    <mergeCell ref="F391:G391"/>
    <mergeCell ref="H391:I391"/>
    <mergeCell ref="B388:D388"/>
    <mergeCell ref="F388:G388"/>
    <mergeCell ref="H388:I388"/>
    <mergeCell ref="B389:D389"/>
    <mergeCell ref="F389:G389"/>
    <mergeCell ref="H389:I389"/>
    <mergeCell ref="A393:F393"/>
    <mergeCell ref="B417:D417"/>
    <mergeCell ref="F417:G417"/>
    <mergeCell ref="H417:I417"/>
    <mergeCell ref="B418:D418"/>
    <mergeCell ref="F418:G418"/>
    <mergeCell ref="H418:I418"/>
    <mergeCell ref="B415:D415"/>
    <mergeCell ref="F415:G415"/>
    <mergeCell ref="H415:I415"/>
    <mergeCell ref="B416:D416"/>
    <mergeCell ref="F416:G416"/>
    <mergeCell ref="H416:I416"/>
    <mergeCell ref="A411:F411"/>
    <mergeCell ref="A412:F412"/>
    <mergeCell ref="A413:I413"/>
    <mergeCell ref="B414:D414"/>
    <mergeCell ref="F414:G414"/>
    <mergeCell ref="H414:I414"/>
    <mergeCell ref="B442:D442"/>
    <mergeCell ref="F442:G442"/>
    <mergeCell ref="H442:I442"/>
    <mergeCell ref="B443:D443"/>
    <mergeCell ref="F443:G443"/>
    <mergeCell ref="H443:I443"/>
    <mergeCell ref="G426:I426"/>
    <mergeCell ref="A427:I427"/>
    <mergeCell ref="A439:F439"/>
    <mergeCell ref="A440:F440"/>
    <mergeCell ref="A441:I441"/>
    <mergeCell ref="A422:I422"/>
    <mergeCell ref="A424:E424"/>
    <mergeCell ref="G424:I424"/>
    <mergeCell ref="G425:I425"/>
    <mergeCell ref="B419:D419"/>
    <mergeCell ref="F419:G419"/>
    <mergeCell ref="H419:I419"/>
    <mergeCell ref="A420:D420"/>
    <mergeCell ref="F420:G420"/>
    <mergeCell ref="H420:I420"/>
    <mergeCell ref="A421:F421"/>
    <mergeCell ref="A452:E452"/>
    <mergeCell ref="G452:I452"/>
    <mergeCell ref="G453:I453"/>
    <mergeCell ref="G454:I454"/>
    <mergeCell ref="A455:I455"/>
    <mergeCell ref="A448:D448"/>
    <mergeCell ref="F448:G448"/>
    <mergeCell ref="H448:I448"/>
    <mergeCell ref="A450:I450"/>
    <mergeCell ref="B446:D446"/>
    <mergeCell ref="F446:G446"/>
    <mergeCell ref="H446:I446"/>
    <mergeCell ref="B447:D447"/>
    <mergeCell ref="F447:G447"/>
    <mergeCell ref="H447:I447"/>
    <mergeCell ref="B444:D444"/>
    <mergeCell ref="F444:G444"/>
    <mergeCell ref="H444:I444"/>
    <mergeCell ref="B445:D445"/>
    <mergeCell ref="F445:G445"/>
    <mergeCell ref="H445:I445"/>
    <mergeCell ref="A449:F449"/>
    <mergeCell ref="B473:D473"/>
    <mergeCell ref="F473:G473"/>
    <mergeCell ref="H473:I473"/>
    <mergeCell ref="B474:D474"/>
    <mergeCell ref="F474:G474"/>
    <mergeCell ref="H474:I474"/>
    <mergeCell ref="B471:D471"/>
    <mergeCell ref="F471:G471"/>
    <mergeCell ref="H471:I471"/>
    <mergeCell ref="B472:D472"/>
    <mergeCell ref="F472:G472"/>
    <mergeCell ref="H472:I472"/>
    <mergeCell ref="A467:F467"/>
    <mergeCell ref="A468:F468"/>
    <mergeCell ref="A469:I469"/>
    <mergeCell ref="B470:D470"/>
    <mergeCell ref="F470:G470"/>
    <mergeCell ref="H470:I470"/>
    <mergeCell ref="B498:D498"/>
    <mergeCell ref="F498:G498"/>
    <mergeCell ref="H498:I498"/>
    <mergeCell ref="B499:D499"/>
    <mergeCell ref="F499:G499"/>
    <mergeCell ref="H499:I499"/>
    <mergeCell ref="G482:I482"/>
    <mergeCell ref="A483:I483"/>
    <mergeCell ref="A495:F495"/>
    <mergeCell ref="A496:F496"/>
    <mergeCell ref="A497:I497"/>
    <mergeCell ref="A478:I478"/>
    <mergeCell ref="A480:E480"/>
    <mergeCell ref="G480:I480"/>
    <mergeCell ref="G481:I481"/>
    <mergeCell ref="B475:D475"/>
    <mergeCell ref="F475:G475"/>
    <mergeCell ref="H475:I475"/>
    <mergeCell ref="A476:D476"/>
    <mergeCell ref="F476:G476"/>
    <mergeCell ref="H476:I476"/>
    <mergeCell ref="A477:F477"/>
    <mergeCell ref="A508:E508"/>
    <mergeCell ref="G508:I508"/>
    <mergeCell ref="G509:I509"/>
    <mergeCell ref="G510:I510"/>
    <mergeCell ref="A511:I511"/>
    <mergeCell ref="A504:D504"/>
    <mergeCell ref="F504:G504"/>
    <mergeCell ref="H504:I504"/>
    <mergeCell ref="A506:I506"/>
    <mergeCell ref="B502:D502"/>
    <mergeCell ref="F502:G502"/>
    <mergeCell ref="H502:I502"/>
    <mergeCell ref="B503:D503"/>
    <mergeCell ref="F503:G503"/>
    <mergeCell ref="H503:I503"/>
    <mergeCell ref="B500:D500"/>
    <mergeCell ref="F500:G500"/>
    <mergeCell ref="H500:I500"/>
    <mergeCell ref="B501:D501"/>
    <mergeCell ref="F501:G501"/>
    <mergeCell ref="H501:I501"/>
    <mergeCell ref="A505:F505"/>
    <mergeCell ref="B529:D529"/>
    <mergeCell ref="F529:G529"/>
    <mergeCell ref="H529:I529"/>
    <mergeCell ref="B530:D530"/>
    <mergeCell ref="F530:G530"/>
    <mergeCell ref="H530:I530"/>
    <mergeCell ref="B527:D527"/>
    <mergeCell ref="F527:G527"/>
    <mergeCell ref="H527:I527"/>
    <mergeCell ref="B528:D528"/>
    <mergeCell ref="F528:G528"/>
    <mergeCell ref="H528:I528"/>
    <mergeCell ref="A523:F523"/>
    <mergeCell ref="A524:F524"/>
    <mergeCell ref="A525:I525"/>
    <mergeCell ref="B526:D526"/>
    <mergeCell ref="F526:G526"/>
    <mergeCell ref="H526:I526"/>
    <mergeCell ref="B554:D554"/>
    <mergeCell ref="F554:G554"/>
    <mergeCell ref="H554:I554"/>
    <mergeCell ref="B555:D555"/>
    <mergeCell ref="F555:G555"/>
    <mergeCell ref="H555:I555"/>
    <mergeCell ref="G538:I538"/>
    <mergeCell ref="A539:I539"/>
    <mergeCell ref="A551:F551"/>
    <mergeCell ref="A552:F552"/>
    <mergeCell ref="A553:I553"/>
    <mergeCell ref="A534:I534"/>
    <mergeCell ref="A536:E536"/>
    <mergeCell ref="G536:I536"/>
    <mergeCell ref="G537:I537"/>
    <mergeCell ref="B531:D531"/>
    <mergeCell ref="F531:G531"/>
    <mergeCell ref="H531:I531"/>
    <mergeCell ref="A532:D532"/>
    <mergeCell ref="F532:G532"/>
    <mergeCell ref="H532:I532"/>
    <mergeCell ref="A533:F533"/>
    <mergeCell ref="A564:E564"/>
    <mergeCell ref="G564:I564"/>
    <mergeCell ref="G565:I565"/>
    <mergeCell ref="G566:I566"/>
    <mergeCell ref="A567:I567"/>
    <mergeCell ref="A560:D560"/>
    <mergeCell ref="F560:G560"/>
    <mergeCell ref="H560:I560"/>
    <mergeCell ref="A562:I562"/>
    <mergeCell ref="B558:D558"/>
    <mergeCell ref="F558:G558"/>
    <mergeCell ref="H558:I558"/>
    <mergeCell ref="B559:D559"/>
    <mergeCell ref="F559:G559"/>
    <mergeCell ref="H559:I559"/>
    <mergeCell ref="B556:D556"/>
    <mergeCell ref="F556:G556"/>
    <mergeCell ref="H556:I556"/>
    <mergeCell ref="B557:D557"/>
    <mergeCell ref="F557:G557"/>
    <mergeCell ref="H557:I557"/>
    <mergeCell ref="A561:F561"/>
    <mergeCell ref="B585:D585"/>
    <mergeCell ref="F585:G585"/>
    <mergeCell ref="H585:I585"/>
    <mergeCell ref="B586:D586"/>
    <mergeCell ref="F586:G586"/>
    <mergeCell ref="H586:I586"/>
    <mergeCell ref="B583:D583"/>
    <mergeCell ref="F583:G583"/>
    <mergeCell ref="H583:I583"/>
    <mergeCell ref="B584:D584"/>
    <mergeCell ref="F584:G584"/>
    <mergeCell ref="H584:I584"/>
    <mergeCell ref="A579:F579"/>
    <mergeCell ref="A580:F580"/>
    <mergeCell ref="A581:I581"/>
    <mergeCell ref="B582:D582"/>
    <mergeCell ref="F582:G582"/>
    <mergeCell ref="H582:I582"/>
    <mergeCell ref="B610:D610"/>
    <mergeCell ref="F610:G610"/>
    <mergeCell ref="H610:I610"/>
    <mergeCell ref="B611:D611"/>
    <mergeCell ref="F611:G611"/>
    <mergeCell ref="H611:I611"/>
    <mergeCell ref="G594:I594"/>
    <mergeCell ref="A595:I595"/>
    <mergeCell ref="A607:F607"/>
    <mergeCell ref="A608:F608"/>
    <mergeCell ref="A609:I609"/>
    <mergeCell ref="A590:I590"/>
    <mergeCell ref="A592:E592"/>
    <mergeCell ref="G592:I592"/>
    <mergeCell ref="G593:I593"/>
    <mergeCell ref="B587:D587"/>
    <mergeCell ref="F587:G587"/>
    <mergeCell ref="H587:I587"/>
    <mergeCell ref="A588:D588"/>
    <mergeCell ref="F588:G588"/>
    <mergeCell ref="H588:I588"/>
    <mergeCell ref="A589:F589"/>
    <mergeCell ref="A620:E620"/>
    <mergeCell ref="G620:I620"/>
    <mergeCell ref="G621:I621"/>
    <mergeCell ref="G622:I622"/>
    <mergeCell ref="A623:I623"/>
    <mergeCell ref="A616:D616"/>
    <mergeCell ref="F616:G616"/>
    <mergeCell ref="H616:I616"/>
    <mergeCell ref="A618:I618"/>
    <mergeCell ref="B614:D614"/>
    <mergeCell ref="F614:G614"/>
    <mergeCell ref="H614:I614"/>
    <mergeCell ref="B615:D615"/>
    <mergeCell ref="F615:G615"/>
    <mergeCell ref="H615:I615"/>
    <mergeCell ref="B612:D612"/>
    <mergeCell ref="F612:G612"/>
    <mergeCell ref="H612:I612"/>
    <mergeCell ref="B613:D613"/>
    <mergeCell ref="F613:G613"/>
    <mergeCell ref="H613:I613"/>
    <mergeCell ref="A617:F617"/>
    <mergeCell ref="B641:D641"/>
    <mergeCell ref="F641:G641"/>
    <mergeCell ref="H641:I641"/>
    <mergeCell ref="B642:D642"/>
    <mergeCell ref="F642:G642"/>
    <mergeCell ref="H642:I642"/>
    <mergeCell ref="B639:D639"/>
    <mergeCell ref="F639:G639"/>
    <mergeCell ref="H639:I639"/>
    <mergeCell ref="B640:D640"/>
    <mergeCell ref="F640:G640"/>
    <mergeCell ref="H640:I640"/>
    <mergeCell ref="A635:F635"/>
    <mergeCell ref="A636:F636"/>
    <mergeCell ref="A637:I637"/>
    <mergeCell ref="B638:D638"/>
    <mergeCell ref="F638:G638"/>
    <mergeCell ref="H638:I638"/>
    <mergeCell ref="B666:D666"/>
    <mergeCell ref="F666:G666"/>
    <mergeCell ref="H666:I666"/>
    <mergeCell ref="B667:D667"/>
    <mergeCell ref="F667:G667"/>
    <mergeCell ref="H667:I667"/>
    <mergeCell ref="G650:I650"/>
    <mergeCell ref="A651:I651"/>
    <mergeCell ref="A663:F663"/>
    <mergeCell ref="A664:F664"/>
    <mergeCell ref="A665:I665"/>
    <mergeCell ref="A646:I646"/>
    <mergeCell ref="A648:E648"/>
    <mergeCell ref="G648:I648"/>
    <mergeCell ref="G649:I649"/>
    <mergeCell ref="B643:D643"/>
    <mergeCell ref="F643:G643"/>
    <mergeCell ref="H643:I643"/>
    <mergeCell ref="A644:D644"/>
    <mergeCell ref="F644:G644"/>
    <mergeCell ref="H644:I644"/>
    <mergeCell ref="A645:F645"/>
    <mergeCell ref="A676:E676"/>
    <mergeCell ref="G676:I676"/>
    <mergeCell ref="G677:I677"/>
    <mergeCell ref="G678:I678"/>
    <mergeCell ref="A679:I679"/>
    <mergeCell ref="A672:D672"/>
    <mergeCell ref="F672:G672"/>
    <mergeCell ref="H672:I672"/>
    <mergeCell ref="A674:I674"/>
    <mergeCell ref="B670:D670"/>
    <mergeCell ref="F670:G670"/>
    <mergeCell ref="H670:I670"/>
    <mergeCell ref="B671:D671"/>
    <mergeCell ref="F671:G671"/>
    <mergeCell ref="H671:I671"/>
    <mergeCell ref="B668:D668"/>
    <mergeCell ref="F668:G668"/>
    <mergeCell ref="H668:I668"/>
    <mergeCell ref="B669:D669"/>
    <mergeCell ref="F669:G669"/>
    <mergeCell ref="H669:I669"/>
    <mergeCell ref="A673:F673"/>
    <mergeCell ref="B697:D697"/>
    <mergeCell ref="F697:G697"/>
    <mergeCell ref="H697:I697"/>
    <mergeCell ref="B698:D698"/>
    <mergeCell ref="F698:G698"/>
    <mergeCell ref="H698:I698"/>
    <mergeCell ref="B695:D695"/>
    <mergeCell ref="F695:G695"/>
    <mergeCell ref="H695:I695"/>
    <mergeCell ref="B696:D696"/>
    <mergeCell ref="F696:G696"/>
    <mergeCell ref="H696:I696"/>
    <mergeCell ref="A691:F691"/>
    <mergeCell ref="A692:F692"/>
    <mergeCell ref="A693:I693"/>
    <mergeCell ref="B694:D694"/>
    <mergeCell ref="F694:G694"/>
    <mergeCell ref="H694:I694"/>
    <mergeCell ref="B722:D722"/>
    <mergeCell ref="F722:G722"/>
    <mergeCell ref="H722:I722"/>
    <mergeCell ref="B723:D723"/>
    <mergeCell ref="F723:G723"/>
    <mergeCell ref="H723:I723"/>
    <mergeCell ref="G706:I706"/>
    <mergeCell ref="A707:I707"/>
    <mergeCell ref="A719:F719"/>
    <mergeCell ref="A720:F720"/>
    <mergeCell ref="A721:I721"/>
    <mergeCell ref="A702:I702"/>
    <mergeCell ref="A704:E704"/>
    <mergeCell ref="G704:I704"/>
    <mergeCell ref="G705:I705"/>
    <mergeCell ref="B699:D699"/>
    <mergeCell ref="F699:G699"/>
    <mergeCell ref="H699:I699"/>
    <mergeCell ref="A700:D700"/>
    <mergeCell ref="F700:G700"/>
    <mergeCell ref="H700:I700"/>
    <mergeCell ref="A701:F701"/>
    <mergeCell ref="A732:E732"/>
    <mergeCell ref="G732:I732"/>
    <mergeCell ref="G733:I733"/>
    <mergeCell ref="G734:I734"/>
    <mergeCell ref="A735:I735"/>
    <mergeCell ref="A728:D728"/>
    <mergeCell ref="F728:G728"/>
    <mergeCell ref="H728:I728"/>
    <mergeCell ref="A730:I730"/>
    <mergeCell ref="B726:D726"/>
    <mergeCell ref="F726:G726"/>
    <mergeCell ref="H726:I726"/>
    <mergeCell ref="B727:D727"/>
    <mergeCell ref="F727:G727"/>
    <mergeCell ref="H727:I727"/>
    <mergeCell ref="B724:D724"/>
    <mergeCell ref="F724:G724"/>
    <mergeCell ref="H724:I724"/>
    <mergeCell ref="B725:D725"/>
    <mergeCell ref="F725:G725"/>
    <mergeCell ref="H725:I725"/>
    <mergeCell ref="A729:F729"/>
    <mergeCell ref="B753:D753"/>
    <mergeCell ref="F753:G753"/>
    <mergeCell ref="H753:I753"/>
    <mergeCell ref="B754:D754"/>
    <mergeCell ref="F754:G754"/>
    <mergeCell ref="H754:I754"/>
    <mergeCell ref="B751:D751"/>
    <mergeCell ref="F751:G751"/>
    <mergeCell ref="H751:I751"/>
    <mergeCell ref="B752:D752"/>
    <mergeCell ref="F752:G752"/>
    <mergeCell ref="H752:I752"/>
    <mergeCell ref="A747:F747"/>
    <mergeCell ref="A748:F748"/>
    <mergeCell ref="A749:I749"/>
    <mergeCell ref="B750:D750"/>
    <mergeCell ref="F750:G750"/>
    <mergeCell ref="H750:I750"/>
    <mergeCell ref="B778:D778"/>
    <mergeCell ref="F778:G778"/>
    <mergeCell ref="H778:I778"/>
    <mergeCell ref="B779:D779"/>
    <mergeCell ref="F779:G779"/>
    <mergeCell ref="H779:I779"/>
    <mergeCell ref="G762:I762"/>
    <mergeCell ref="A763:I763"/>
    <mergeCell ref="A775:F775"/>
    <mergeCell ref="A776:F776"/>
    <mergeCell ref="A777:I777"/>
    <mergeCell ref="A758:I758"/>
    <mergeCell ref="A760:E760"/>
    <mergeCell ref="G760:I760"/>
    <mergeCell ref="G761:I761"/>
    <mergeCell ref="B755:D755"/>
    <mergeCell ref="F755:G755"/>
    <mergeCell ref="H755:I755"/>
    <mergeCell ref="A756:D756"/>
    <mergeCell ref="F756:G756"/>
    <mergeCell ref="H756:I756"/>
    <mergeCell ref="A757:F757"/>
    <mergeCell ref="A788:E788"/>
    <mergeCell ref="G788:I788"/>
    <mergeCell ref="G789:I789"/>
    <mergeCell ref="G790:I790"/>
    <mergeCell ref="A791:I791"/>
    <mergeCell ref="A784:D784"/>
    <mergeCell ref="F784:G784"/>
    <mergeCell ref="H784:I784"/>
    <mergeCell ref="A786:I786"/>
    <mergeCell ref="B782:D782"/>
    <mergeCell ref="F782:G782"/>
    <mergeCell ref="H782:I782"/>
    <mergeCell ref="B783:D783"/>
    <mergeCell ref="F783:G783"/>
    <mergeCell ref="H783:I783"/>
    <mergeCell ref="B780:D780"/>
    <mergeCell ref="F780:G780"/>
    <mergeCell ref="H780:I780"/>
    <mergeCell ref="B781:D781"/>
    <mergeCell ref="F781:G781"/>
    <mergeCell ref="H781:I781"/>
    <mergeCell ref="A785:F785"/>
    <mergeCell ref="B809:D809"/>
    <mergeCell ref="F809:G809"/>
    <mergeCell ref="H809:I809"/>
    <mergeCell ref="B810:D810"/>
    <mergeCell ref="F810:G810"/>
    <mergeCell ref="H810:I810"/>
    <mergeCell ref="B807:D807"/>
    <mergeCell ref="F807:G807"/>
    <mergeCell ref="H807:I807"/>
    <mergeCell ref="B808:D808"/>
    <mergeCell ref="F808:G808"/>
    <mergeCell ref="H808:I808"/>
    <mergeCell ref="A803:F803"/>
    <mergeCell ref="A804:F804"/>
    <mergeCell ref="A805:I805"/>
    <mergeCell ref="B806:D806"/>
    <mergeCell ref="F806:G806"/>
    <mergeCell ref="H806:I806"/>
    <mergeCell ref="B834:D834"/>
    <mergeCell ref="F834:G834"/>
    <mergeCell ref="H834:I834"/>
    <mergeCell ref="B835:D835"/>
    <mergeCell ref="F835:G835"/>
    <mergeCell ref="H835:I835"/>
    <mergeCell ref="G818:I818"/>
    <mergeCell ref="A819:I819"/>
    <mergeCell ref="A831:F831"/>
    <mergeCell ref="A832:F832"/>
    <mergeCell ref="A833:I833"/>
    <mergeCell ref="A814:I814"/>
    <mergeCell ref="A816:E816"/>
    <mergeCell ref="G816:I816"/>
    <mergeCell ref="G817:I817"/>
    <mergeCell ref="B811:D811"/>
    <mergeCell ref="F811:G811"/>
    <mergeCell ref="H811:I811"/>
    <mergeCell ref="A812:D812"/>
    <mergeCell ref="F812:G812"/>
    <mergeCell ref="H812:I812"/>
    <mergeCell ref="A813:F813"/>
    <mergeCell ref="A844:E844"/>
    <mergeCell ref="G844:I844"/>
    <mergeCell ref="G845:I845"/>
    <mergeCell ref="G846:I846"/>
    <mergeCell ref="A847:I847"/>
    <mergeCell ref="A840:D840"/>
    <mergeCell ref="F840:G840"/>
    <mergeCell ref="H840:I840"/>
    <mergeCell ref="A842:I842"/>
    <mergeCell ref="B838:D838"/>
    <mergeCell ref="F838:G838"/>
    <mergeCell ref="H838:I838"/>
    <mergeCell ref="B839:D839"/>
    <mergeCell ref="F839:G839"/>
    <mergeCell ref="H839:I839"/>
    <mergeCell ref="B836:D836"/>
    <mergeCell ref="F836:G836"/>
    <mergeCell ref="H836:I836"/>
    <mergeCell ref="B837:D837"/>
    <mergeCell ref="F837:G837"/>
    <mergeCell ref="H837:I837"/>
    <mergeCell ref="A841:F841"/>
    <mergeCell ref="B865:D865"/>
    <mergeCell ref="F865:G865"/>
    <mergeCell ref="H865:I865"/>
    <mergeCell ref="B866:D866"/>
    <mergeCell ref="F866:G866"/>
    <mergeCell ref="H866:I866"/>
    <mergeCell ref="B863:D863"/>
    <mergeCell ref="F863:G863"/>
    <mergeCell ref="H863:I863"/>
    <mergeCell ref="B864:D864"/>
    <mergeCell ref="F864:G864"/>
    <mergeCell ref="H864:I864"/>
    <mergeCell ref="A859:F859"/>
    <mergeCell ref="A860:F860"/>
    <mergeCell ref="A861:I861"/>
    <mergeCell ref="B862:D862"/>
    <mergeCell ref="F862:G862"/>
    <mergeCell ref="H862:I862"/>
    <mergeCell ref="B890:D890"/>
    <mergeCell ref="F890:G890"/>
    <mergeCell ref="H890:I890"/>
    <mergeCell ref="B891:D891"/>
    <mergeCell ref="F891:G891"/>
    <mergeCell ref="H891:I891"/>
    <mergeCell ref="G874:I874"/>
    <mergeCell ref="A875:I875"/>
    <mergeCell ref="A887:F887"/>
    <mergeCell ref="A888:F888"/>
    <mergeCell ref="A889:I889"/>
    <mergeCell ref="A870:I870"/>
    <mergeCell ref="A872:E872"/>
    <mergeCell ref="G872:I872"/>
    <mergeCell ref="G873:I873"/>
    <mergeCell ref="B867:D867"/>
    <mergeCell ref="F867:G867"/>
    <mergeCell ref="H867:I867"/>
    <mergeCell ref="A868:D868"/>
    <mergeCell ref="F868:G868"/>
    <mergeCell ref="H868:I868"/>
    <mergeCell ref="A869:F869"/>
    <mergeCell ref="A900:E900"/>
    <mergeCell ref="G900:I900"/>
    <mergeCell ref="G901:I901"/>
    <mergeCell ref="G902:I902"/>
    <mergeCell ref="A903:I903"/>
    <mergeCell ref="A896:D896"/>
    <mergeCell ref="F896:G896"/>
    <mergeCell ref="H896:I896"/>
    <mergeCell ref="A898:I898"/>
    <mergeCell ref="B894:D894"/>
    <mergeCell ref="F894:G894"/>
    <mergeCell ref="H894:I894"/>
    <mergeCell ref="B895:D895"/>
    <mergeCell ref="F895:G895"/>
    <mergeCell ref="H895:I895"/>
    <mergeCell ref="B892:D892"/>
    <mergeCell ref="F892:G892"/>
    <mergeCell ref="H892:I892"/>
    <mergeCell ref="B893:D893"/>
    <mergeCell ref="F893:G893"/>
    <mergeCell ref="H893:I893"/>
    <mergeCell ref="A897:F897"/>
    <mergeCell ref="B921:D921"/>
    <mergeCell ref="F921:G921"/>
    <mergeCell ref="H921:I921"/>
    <mergeCell ref="B922:D922"/>
    <mergeCell ref="F922:G922"/>
    <mergeCell ref="H922:I922"/>
    <mergeCell ref="B919:D919"/>
    <mergeCell ref="F919:G919"/>
    <mergeCell ref="H919:I919"/>
    <mergeCell ref="B920:D920"/>
    <mergeCell ref="F920:G920"/>
    <mergeCell ref="H920:I920"/>
    <mergeCell ref="A915:F915"/>
    <mergeCell ref="A916:F916"/>
    <mergeCell ref="A917:I917"/>
    <mergeCell ref="B918:D918"/>
    <mergeCell ref="F918:G918"/>
    <mergeCell ref="H918:I918"/>
    <mergeCell ref="B946:D946"/>
    <mergeCell ref="F946:G946"/>
    <mergeCell ref="H946:I946"/>
    <mergeCell ref="B947:D947"/>
    <mergeCell ref="F947:G947"/>
    <mergeCell ref="H947:I947"/>
    <mergeCell ref="G930:I930"/>
    <mergeCell ref="A931:I931"/>
    <mergeCell ref="A943:F943"/>
    <mergeCell ref="A944:F944"/>
    <mergeCell ref="A945:I945"/>
    <mergeCell ref="A926:I926"/>
    <mergeCell ref="A928:E928"/>
    <mergeCell ref="G928:I928"/>
    <mergeCell ref="G929:I929"/>
    <mergeCell ref="B923:D923"/>
    <mergeCell ref="F923:G923"/>
    <mergeCell ref="H923:I923"/>
    <mergeCell ref="A924:D924"/>
    <mergeCell ref="F924:G924"/>
    <mergeCell ref="H924:I924"/>
    <mergeCell ref="A925:F925"/>
    <mergeCell ref="A956:E956"/>
    <mergeCell ref="G956:I956"/>
    <mergeCell ref="G957:I957"/>
    <mergeCell ref="G958:I958"/>
    <mergeCell ref="A959:I959"/>
    <mergeCell ref="A952:D952"/>
    <mergeCell ref="F952:G952"/>
    <mergeCell ref="H952:I952"/>
    <mergeCell ref="A954:I954"/>
    <mergeCell ref="B950:D950"/>
    <mergeCell ref="F950:G950"/>
    <mergeCell ref="H950:I950"/>
    <mergeCell ref="B951:D951"/>
    <mergeCell ref="F951:G951"/>
    <mergeCell ref="H951:I951"/>
    <mergeCell ref="B948:D948"/>
    <mergeCell ref="F948:G948"/>
    <mergeCell ref="H948:I948"/>
    <mergeCell ref="B949:D949"/>
    <mergeCell ref="F949:G949"/>
    <mergeCell ref="H949:I949"/>
    <mergeCell ref="A953:F953"/>
    <mergeCell ref="B977:D977"/>
    <mergeCell ref="F977:G977"/>
    <mergeCell ref="H977:I977"/>
    <mergeCell ref="B978:D978"/>
    <mergeCell ref="F978:G978"/>
    <mergeCell ref="H978:I978"/>
    <mergeCell ref="B975:D975"/>
    <mergeCell ref="F975:G975"/>
    <mergeCell ref="H975:I975"/>
    <mergeCell ref="B976:D976"/>
    <mergeCell ref="F976:G976"/>
    <mergeCell ref="H976:I976"/>
    <mergeCell ref="A971:F971"/>
    <mergeCell ref="A972:F972"/>
    <mergeCell ref="A973:I973"/>
    <mergeCell ref="B974:D974"/>
    <mergeCell ref="F974:G974"/>
    <mergeCell ref="H974:I974"/>
    <mergeCell ref="B1002:D1002"/>
    <mergeCell ref="F1002:G1002"/>
    <mergeCell ref="H1002:I1002"/>
    <mergeCell ref="B1003:D1003"/>
    <mergeCell ref="F1003:G1003"/>
    <mergeCell ref="H1003:I1003"/>
    <mergeCell ref="G986:I986"/>
    <mergeCell ref="A987:I987"/>
    <mergeCell ref="A999:F999"/>
    <mergeCell ref="A1000:F1000"/>
    <mergeCell ref="A1001:I1001"/>
    <mergeCell ref="A982:I982"/>
    <mergeCell ref="A984:E984"/>
    <mergeCell ref="G984:I984"/>
    <mergeCell ref="G985:I985"/>
    <mergeCell ref="B979:D979"/>
    <mergeCell ref="F979:G979"/>
    <mergeCell ref="H979:I979"/>
    <mergeCell ref="A980:D980"/>
    <mergeCell ref="F980:G980"/>
    <mergeCell ref="H980:I980"/>
    <mergeCell ref="A981:F981"/>
    <mergeCell ref="A1012:E1012"/>
    <mergeCell ref="G1012:I1012"/>
    <mergeCell ref="G1013:I1013"/>
    <mergeCell ref="G1014:I1014"/>
    <mergeCell ref="A1015:I1015"/>
    <mergeCell ref="A1008:D1008"/>
    <mergeCell ref="F1008:G1008"/>
    <mergeCell ref="H1008:I1008"/>
    <mergeCell ref="A1010:I1010"/>
    <mergeCell ref="B1006:D1006"/>
    <mergeCell ref="F1006:G1006"/>
    <mergeCell ref="H1006:I1006"/>
    <mergeCell ref="B1007:D1007"/>
    <mergeCell ref="F1007:G1007"/>
    <mergeCell ref="H1007:I1007"/>
    <mergeCell ref="B1004:D1004"/>
    <mergeCell ref="F1004:G1004"/>
    <mergeCell ref="H1004:I1004"/>
    <mergeCell ref="B1005:D1005"/>
    <mergeCell ref="F1005:G1005"/>
    <mergeCell ref="H1005:I1005"/>
    <mergeCell ref="A1009:F1009"/>
    <mergeCell ref="B1033:D1033"/>
    <mergeCell ref="F1033:G1033"/>
    <mergeCell ref="H1033:I1033"/>
    <mergeCell ref="B1034:D1034"/>
    <mergeCell ref="F1034:G1034"/>
    <mergeCell ref="H1034:I1034"/>
    <mergeCell ref="A1037:F1037"/>
    <mergeCell ref="B1031:D1031"/>
    <mergeCell ref="F1031:G1031"/>
    <mergeCell ref="H1031:I1031"/>
    <mergeCell ref="B1032:D1032"/>
    <mergeCell ref="F1032:G1032"/>
    <mergeCell ref="H1032:I1032"/>
    <mergeCell ref="A1027:F1027"/>
    <mergeCell ref="A1028:F1028"/>
    <mergeCell ref="A1029:I1029"/>
    <mergeCell ref="B1030:D1030"/>
    <mergeCell ref="F1030:G1030"/>
    <mergeCell ref="H1030:I1030"/>
    <mergeCell ref="B1058:D1058"/>
    <mergeCell ref="F1058:G1058"/>
    <mergeCell ref="H1058:I1058"/>
    <mergeCell ref="B1059:D1059"/>
    <mergeCell ref="F1059:G1059"/>
    <mergeCell ref="H1059:I1059"/>
    <mergeCell ref="G1042:I1042"/>
    <mergeCell ref="A1043:I1043"/>
    <mergeCell ref="A1055:F1055"/>
    <mergeCell ref="A1056:F1056"/>
    <mergeCell ref="A1057:I1057"/>
    <mergeCell ref="A1038:I1038"/>
    <mergeCell ref="A1040:E1040"/>
    <mergeCell ref="G1040:I1040"/>
    <mergeCell ref="G1041:I1041"/>
    <mergeCell ref="B1035:D1035"/>
    <mergeCell ref="F1035:G1035"/>
    <mergeCell ref="H1035:I1035"/>
    <mergeCell ref="A1036:D1036"/>
    <mergeCell ref="F1036:G1036"/>
    <mergeCell ref="H1036:I1036"/>
    <mergeCell ref="A1064:D1064"/>
    <mergeCell ref="F1064:G1064"/>
    <mergeCell ref="H1064:I1064"/>
    <mergeCell ref="A1066:I1066"/>
    <mergeCell ref="B1062:D1062"/>
    <mergeCell ref="F1062:G1062"/>
    <mergeCell ref="H1062:I1062"/>
    <mergeCell ref="B1063:D1063"/>
    <mergeCell ref="F1063:G1063"/>
    <mergeCell ref="H1063:I1063"/>
    <mergeCell ref="A1065:F1065"/>
    <mergeCell ref="B1060:D1060"/>
    <mergeCell ref="F1060:G1060"/>
    <mergeCell ref="H1060:I1060"/>
    <mergeCell ref="B1061:D1061"/>
    <mergeCell ref="F1061:G1061"/>
    <mergeCell ref="H1061:I1061"/>
    <mergeCell ref="B1087:D1087"/>
    <mergeCell ref="F1087:G1087"/>
    <mergeCell ref="H1087:I1087"/>
    <mergeCell ref="B1088:D1088"/>
    <mergeCell ref="F1088:G1088"/>
    <mergeCell ref="H1088:I1088"/>
    <mergeCell ref="A1083:F1083"/>
    <mergeCell ref="A1084:F1084"/>
    <mergeCell ref="A1085:I1085"/>
    <mergeCell ref="B1086:D1086"/>
    <mergeCell ref="F1086:G1086"/>
    <mergeCell ref="H1086:I1086"/>
    <mergeCell ref="A1068:E1068"/>
    <mergeCell ref="G1068:I1068"/>
    <mergeCell ref="G1069:I1069"/>
    <mergeCell ref="G1070:I1070"/>
    <mergeCell ref="A1071:I1071"/>
    <mergeCell ref="G1098:I1098"/>
    <mergeCell ref="A1099:I1099"/>
    <mergeCell ref="A1111:F1111"/>
    <mergeCell ref="A1112:F1112"/>
    <mergeCell ref="A1113:I1113"/>
    <mergeCell ref="A1094:I1094"/>
    <mergeCell ref="A1096:E1096"/>
    <mergeCell ref="G1096:I1096"/>
    <mergeCell ref="G1097:I1097"/>
    <mergeCell ref="A1093:F1093"/>
    <mergeCell ref="B1091:D1091"/>
    <mergeCell ref="F1091:G1091"/>
    <mergeCell ref="H1091:I1091"/>
    <mergeCell ref="A1092:D1092"/>
    <mergeCell ref="F1092:G1092"/>
    <mergeCell ref="H1092:I1092"/>
    <mergeCell ref="B1089:D1089"/>
    <mergeCell ref="F1089:G1089"/>
    <mergeCell ref="H1089:I1089"/>
    <mergeCell ref="B1090:D1090"/>
    <mergeCell ref="F1090:G1090"/>
    <mergeCell ref="H1090:I1090"/>
    <mergeCell ref="B1118:D1118"/>
    <mergeCell ref="F1118:G1118"/>
    <mergeCell ref="H1118:I1118"/>
    <mergeCell ref="B1119:D1119"/>
    <mergeCell ref="F1119:G1119"/>
    <mergeCell ref="H1119:I1119"/>
    <mergeCell ref="B1116:D1116"/>
    <mergeCell ref="F1116:G1116"/>
    <mergeCell ref="H1116:I1116"/>
    <mergeCell ref="B1117:D1117"/>
    <mergeCell ref="F1117:G1117"/>
    <mergeCell ref="A1148:D1148"/>
    <mergeCell ref="F1148:G1148"/>
    <mergeCell ref="H1148:I1148"/>
    <mergeCell ref="H1117:I1117"/>
    <mergeCell ref="B1114:D1114"/>
    <mergeCell ref="F1114:G1114"/>
    <mergeCell ref="H1114:I1114"/>
    <mergeCell ref="B1115:D1115"/>
    <mergeCell ref="F1115:G1115"/>
    <mergeCell ref="H1115:I1115"/>
    <mergeCell ref="A1121:F1121"/>
    <mergeCell ref="B1142:D1142"/>
    <mergeCell ref="F1142:G1142"/>
    <mergeCell ref="H1142:I1142"/>
    <mergeCell ref="B1143:D1143"/>
    <mergeCell ref="F1143:G1143"/>
    <mergeCell ref="H1143:I1143"/>
    <mergeCell ref="G1126:I1126"/>
    <mergeCell ref="A1127:I1127"/>
    <mergeCell ref="A1139:F1139"/>
    <mergeCell ref="A1140:F1140"/>
    <mergeCell ref="A1150:I1150"/>
    <mergeCell ref="B1146:D1146"/>
    <mergeCell ref="F1146:G1146"/>
    <mergeCell ref="H1146:I1146"/>
    <mergeCell ref="B1147:D1147"/>
    <mergeCell ref="F1147:G1147"/>
    <mergeCell ref="H1147:I1147"/>
    <mergeCell ref="B1144:D1144"/>
    <mergeCell ref="F1144:G1144"/>
    <mergeCell ref="H1144:I1144"/>
    <mergeCell ref="B1145:D1145"/>
    <mergeCell ref="F1145:G1145"/>
    <mergeCell ref="H1145:I1145"/>
    <mergeCell ref="G1125:I1125"/>
    <mergeCell ref="A1120:D1120"/>
    <mergeCell ref="F1120:G1120"/>
    <mergeCell ref="H1120:I1120"/>
    <mergeCell ref="A1122:I1122"/>
    <mergeCell ref="A1149:F1149"/>
    <mergeCell ref="A1141:I1141"/>
    <mergeCell ref="A1124:E1124"/>
    <mergeCell ref="G1124:I1124"/>
  </mergeCells>
  <phoneticPr fontId="25" type="noConversion"/>
  <conditionalFormatting sqref="A23:A27">
    <cfRule type="containsText" dxfId="50" priority="202" operator="containsText" text="&quot;Académica&quot;">
      <formula>NOT(ISERROR(SEARCH("""Académica""",A23)))</formula>
    </cfRule>
  </conditionalFormatting>
  <conditionalFormatting sqref="A51:A55">
    <cfRule type="containsText" dxfId="49" priority="49" operator="containsText" text="&quot;Académica&quot;">
      <formula>NOT(ISERROR(SEARCH("""Académica""",A51)))</formula>
    </cfRule>
  </conditionalFormatting>
  <conditionalFormatting sqref="A79:A83">
    <cfRule type="containsText" dxfId="48" priority="48" operator="containsText" text="&quot;Académica&quot;">
      <formula>NOT(ISERROR(SEARCH("""Académica""",A79)))</formula>
    </cfRule>
  </conditionalFormatting>
  <conditionalFormatting sqref="A107:A111">
    <cfRule type="containsText" dxfId="47" priority="47" operator="containsText" text="&quot;Académica&quot;">
      <formula>NOT(ISERROR(SEARCH("""Académica""",A107)))</formula>
    </cfRule>
  </conditionalFormatting>
  <conditionalFormatting sqref="A135:A139">
    <cfRule type="containsText" dxfId="46" priority="46" operator="containsText" text="&quot;Académica&quot;">
      <formula>NOT(ISERROR(SEARCH("""Académica""",A135)))</formula>
    </cfRule>
  </conditionalFormatting>
  <conditionalFormatting sqref="A163:A167">
    <cfRule type="containsText" dxfId="45" priority="45" operator="containsText" text="&quot;Académica&quot;">
      <formula>NOT(ISERROR(SEARCH("""Académica""",A163)))</formula>
    </cfRule>
  </conditionalFormatting>
  <conditionalFormatting sqref="A191:A195">
    <cfRule type="containsText" dxfId="44" priority="44" operator="containsText" text="&quot;Académica&quot;">
      <formula>NOT(ISERROR(SEARCH("""Académica""",A191)))</formula>
    </cfRule>
  </conditionalFormatting>
  <conditionalFormatting sqref="A219:A223">
    <cfRule type="containsText" dxfId="43" priority="43" operator="containsText" text="&quot;Académica&quot;">
      <formula>NOT(ISERROR(SEARCH("""Académica""",A219)))</formula>
    </cfRule>
  </conditionalFormatting>
  <conditionalFormatting sqref="A247:A251">
    <cfRule type="containsText" dxfId="42" priority="42" operator="containsText" text="&quot;Académica&quot;">
      <formula>NOT(ISERROR(SEARCH("""Académica""",A247)))</formula>
    </cfRule>
  </conditionalFormatting>
  <conditionalFormatting sqref="A275:A279">
    <cfRule type="containsText" dxfId="41" priority="41" operator="containsText" text="&quot;Académica&quot;">
      <formula>NOT(ISERROR(SEARCH("""Académica""",A275)))</formula>
    </cfRule>
  </conditionalFormatting>
  <conditionalFormatting sqref="A303:A307">
    <cfRule type="containsText" dxfId="40" priority="40" operator="containsText" text="&quot;Académica&quot;">
      <formula>NOT(ISERROR(SEARCH("""Académica""",A303)))</formula>
    </cfRule>
  </conditionalFormatting>
  <conditionalFormatting sqref="A331:A335">
    <cfRule type="containsText" dxfId="39" priority="39" operator="containsText" text="&quot;Académica&quot;">
      <formula>NOT(ISERROR(SEARCH("""Académica""",A331)))</formula>
    </cfRule>
  </conditionalFormatting>
  <conditionalFormatting sqref="A359:A363">
    <cfRule type="containsText" dxfId="38" priority="38" operator="containsText" text="&quot;Académica&quot;">
      <formula>NOT(ISERROR(SEARCH("""Académica""",A359)))</formula>
    </cfRule>
  </conditionalFormatting>
  <conditionalFormatting sqref="A387:A391">
    <cfRule type="containsText" dxfId="37" priority="37" operator="containsText" text="&quot;Académica&quot;">
      <formula>NOT(ISERROR(SEARCH("""Académica""",A387)))</formula>
    </cfRule>
  </conditionalFormatting>
  <conditionalFormatting sqref="A415:A419">
    <cfRule type="containsText" dxfId="36" priority="36" operator="containsText" text="&quot;Académica&quot;">
      <formula>NOT(ISERROR(SEARCH("""Académica""",A415)))</formula>
    </cfRule>
  </conditionalFormatting>
  <conditionalFormatting sqref="A443:A447">
    <cfRule type="containsText" dxfId="35" priority="35" operator="containsText" text="&quot;Académica&quot;">
      <formula>NOT(ISERROR(SEARCH("""Académica""",A443)))</formula>
    </cfRule>
  </conditionalFormatting>
  <conditionalFormatting sqref="A471:A475">
    <cfRule type="containsText" dxfId="34" priority="34" operator="containsText" text="&quot;Académica&quot;">
      <formula>NOT(ISERROR(SEARCH("""Académica""",A471)))</formula>
    </cfRule>
  </conditionalFormatting>
  <conditionalFormatting sqref="A499:A503">
    <cfRule type="containsText" dxfId="33" priority="33" operator="containsText" text="&quot;Académica&quot;">
      <formula>NOT(ISERROR(SEARCH("""Académica""",A499)))</formula>
    </cfRule>
  </conditionalFormatting>
  <conditionalFormatting sqref="A527:A531">
    <cfRule type="containsText" dxfId="32" priority="32" operator="containsText" text="&quot;Académica&quot;">
      <formula>NOT(ISERROR(SEARCH("""Académica""",A527)))</formula>
    </cfRule>
  </conditionalFormatting>
  <conditionalFormatting sqref="A555:A559">
    <cfRule type="containsText" dxfId="31" priority="31" operator="containsText" text="&quot;Académica&quot;">
      <formula>NOT(ISERROR(SEARCH("""Académica""",A555)))</formula>
    </cfRule>
  </conditionalFormatting>
  <conditionalFormatting sqref="A583:A587">
    <cfRule type="containsText" dxfId="30" priority="30" operator="containsText" text="&quot;Académica&quot;">
      <formula>NOT(ISERROR(SEARCH("""Académica""",A583)))</formula>
    </cfRule>
  </conditionalFormatting>
  <conditionalFormatting sqref="A611:A615">
    <cfRule type="containsText" dxfId="29" priority="29" operator="containsText" text="&quot;Académica&quot;">
      <formula>NOT(ISERROR(SEARCH("""Académica""",A611)))</formula>
    </cfRule>
  </conditionalFormatting>
  <conditionalFormatting sqref="A639:A643">
    <cfRule type="containsText" dxfId="28" priority="28" operator="containsText" text="&quot;Académica&quot;">
      <formula>NOT(ISERROR(SEARCH("""Académica""",A639)))</formula>
    </cfRule>
  </conditionalFormatting>
  <conditionalFormatting sqref="A667:A671">
    <cfRule type="containsText" dxfId="27" priority="27" operator="containsText" text="&quot;Académica&quot;">
      <formula>NOT(ISERROR(SEARCH("""Académica""",A667)))</formula>
    </cfRule>
  </conditionalFormatting>
  <conditionalFormatting sqref="A695:A699">
    <cfRule type="containsText" dxfId="26" priority="26" operator="containsText" text="&quot;Académica&quot;">
      <formula>NOT(ISERROR(SEARCH("""Académica""",A695)))</formula>
    </cfRule>
  </conditionalFormatting>
  <conditionalFormatting sqref="A723:A727">
    <cfRule type="containsText" dxfId="25" priority="25" operator="containsText" text="&quot;Académica&quot;">
      <formula>NOT(ISERROR(SEARCH("""Académica""",A723)))</formula>
    </cfRule>
  </conditionalFormatting>
  <conditionalFormatting sqref="A751:A755">
    <cfRule type="containsText" dxfId="24" priority="24" operator="containsText" text="&quot;Académica&quot;">
      <formula>NOT(ISERROR(SEARCH("""Académica""",A751)))</formula>
    </cfRule>
  </conditionalFormatting>
  <conditionalFormatting sqref="A779:A783">
    <cfRule type="containsText" dxfId="23" priority="23" operator="containsText" text="&quot;Académica&quot;">
      <formula>NOT(ISERROR(SEARCH("""Académica""",A779)))</formula>
    </cfRule>
  </conditionalFormatting>
  <conditionalFormatting sqref="A807:A811">
    <cfRule type="containsText" dxfId="22" priority="22" operator="containsText" text="&quot;Académica&quot;">
      <formula>NOT(ISERROR(SEARCH("""Académica""",A807)))</formula>
    </cfRule>
  </conditionalFormatting>
  <conditionalFormatting sqref="A835:A839">
    <cfRule type="containsText" dxfId="21" priority="21" operator="containsText" text="&quot;Académica&quot;">
      <formula>NOT(ISERROR(SEARCH("""Académica""",A835)))</formula>
    </cfRule>
  </conditionalFormatting>
  <conditionalFormatting sqref="A863:A867">
    <cfRule type="containsText" dxfId="20" priority="20" operator="containsText" text="&quot;Académica&quot;">
      <formula>NOT(ISERROR(SEARCH("""Académica""",A863)))</formula>
    </cfRule>
  </conditionalFormatting>
  <conditionalFormatting sqref="A891:A895">
    <cfRule type="containsText" dxfId="19" priority="19" operator="containsText" text="&quot;Académica&quot;">
      <formula>NOT(ISERROR(SEARCH("""Académica""",A891)))</formula>
    </cfRule>
  </conditionalFormatting>
  <conditionalFormatting sqref="A919:A923">
    <cfRule type="containsText" dxfId="18" priority="18" operator="containsText" text="&quot;Académica&quot;">
      <formula>NOT(ISERROR(SEARCH("""Académica""",A919)))</formula>
    </cfRule>
  </conditionalFormatting>
  <conditionalFormatting sqref="A947:A951">
    <cfRule type="containsText" dxfId="17" priority="17" operator="containsText" text="&quot;Académica&quot;">
      <formula>NOT(ISERROR(SEARCH("""Académica""",A947)))</formula>
    </cfRule>
  </conditionalFormatting>
  <conditionalFormatting sqref="A975:A979">
    <cfRule type="containsText" dxfId="16" priority="16" operator="containsText" text="&quot;Académica&quot;">
      <formula>NOT(ISERROR(SEARCH("""Académica""",A975)))</formula>
    </cfRule>
  </conditionalFormatting>
  <conditionalFormatting sqref="A1003:A1007">
    <cfRule type="containsText" dxfId="15" priority="15" operator="containsText" text="&quot;Académica&quot;">
      <formula>NOT(ISERROR(SEARCH("""Académica""",A1003)))</formula>
    </cfRule>
  </conditionalFormatting>
  <conditionalFormatting sqref="A1031:A1035">
    <cfRule type="containsText" dxfId="14" priority="14" operator="containsText" text="&quot;Académica&quot;">
      <formula>NOT(ISERROR(SEARCH("""Académica""",A1031)))</formula>
    </cfRule>
  </conditionalFormatting>
  <conditionalFormatting sqref="A1059:A1063">
    <cfRule type="containsText" dxfId="13" priority="13" operator="containsText" text="&quot;Académica&quot;">
      <formula>NOT(ISERROR(SEARCH("""Académica""",A1059)))</formula>
    </cfRule>
  </conditionalFormatting>
  <conditionalFormatting sqref="A1087:A1091">
    <cfRule type="containsText" dxfId="12" priority="12" operator="containsText" text="&quot;Académica&quot;">
      <formula>NOT(ISERROR(SEARCH("""Académica""",A1087)))</formula>
    </cfRule>
  </conditionalFormatting>
  <conditionalFormatting sqref="A1115:A1119">
    <cfRule type="containsText" dxfId="11" priority="11" operator="containsText" text="&quot;Académica&quot;">
      <formula>NOT(ISERROR(SEARCH("""Académica""",A1115)))</formula>
    </cfRule>
  </conditionalFormatting>
  <conditionalFormatting sqref="A1143:A1147">
    <cfRule type="containsText" dxfId="10" priority="10" operator="containsText" text="&quot;Académica&quot;">
      <formula>NOT(ISERROR(SEARCH("""Académica""",A1143)))</formula>
    </cfRule>
  </conditionalFormatting>
  <conditionalFormatting sqref="A1171:A1175">
    <cfRule type="containsText" dxfId="9" priority="9" operator="containsText" text="&quot;Académica&quot;">
      <formula>NOT(ISERROR(SEARCH("""Académica""",A1171)))</formula>
    </cfRule>
  </conditionalFormatting>
  <conditionalFormatting sqref="A1199:A1203">
    <cfRule type="containsText" dxfId="8" priority="8" operator="containsText" text="&quot;Académica&quot;">
      <formula>NOT(ISERROR(SEARCH("""Académica""",A1199)))</formula>
    </cfRule>
  </conditionalFormatting>
  <conditionalFormatting sqref="A1227:A1231">
    <cfRule type="containsText" dxfId="7" priority="7" operator="containsText" text="&quot;Académica&quot;">
      <formula>NOT(ISERROR(SEARCH("""Académica""",A1227)))</formula>
    </cfRule>
  </conditionalFormatting>
  <conditionalFormatting sqref="A1255:A1259">
    <cfRule type="containsText" dxfId="6" priority="6" operator="containsText" text="&quot;Académica&quot;">
      <formula>NOT(ISERROR(SEARCH("""Académica""",A1255)))</formula>
    </cfRule>
  </conditionalFormatting>
  <conditionalFormatting sqref="A1283:A1287">
    <cfRule type="containsText" dxfId="5" priority="5" operator="containsText" text="&quot;Académica&quot;">
      <formula>NOT(ISERROR(SEARCH("""Académica""",A1283)))</formula>
    </cfRule>
  </conditionalFormatting>
  <conditionalFormatting sqref="A1311:A1315">
    <cfRule type="containsText" dxfId="4" priority="4" operator="containsText" text="&quot;Académica&quot;">
      <formula>NOT(ISERROR(SEARCH("""Académica""",A1311)))</formula>
    </cfRule>
  </conditionalFormatting>
  <conditionalFormatting sqref="A1339:A1343">
    <cfRule type="containsText" dxfId="3" priority="3" operator="containsText" text="&quot;Académica&quot;">
      <formula>NOT(ISERROR(SEARCH("""Académica""",A1339)))</formula>
    </cfRule>
  </conditionalFormatting>
  <conditionalFormatting sqref="A1367:A1371">
    <cfRule type="containsText" dxfId="2" priority="2" operator="containsText" text="&quot;Académica&quot;">
      <formula>NOT(ISERROR(SEARCH("""Académica""",A1367)))</formula>
    </cfRule>
  </conditionalFormatting>
  <conditionalFormatting sqref="A1395:A1399">
    <cfRule type="containsText" dxfId="1" priority="1" operator="containsText" text="&quot;Académica&quot;">
      <formula>NOT(ISERROR(SEARCH("""Académica""",A1395)))</formula>
    </cfRule>
  </conditionalFormatting>
  <dataValidations xWindow="860" yWindow="180" count="10">
    <dataValidation type="list" operator="equal" allowBlank="1" showErrorMessage="1" sqref="D9:D18 D37:D46 D65:D74 D93:D102 D121:D130 D149:D158 D177:D186 D205:D214 D233:D242 D261:D270 D289:D298 D317:D326 D345:D354 D373:D382 D401:D410 D429:D438 D457:D466 D485:D494 D513:D522 D541:D550 D569:D578 D597:D606 D625:D634 D653:D662 D681:D690 D709:D718 D737:D746 D765:D774 D793:D802 D821:D830 D849:D858 D877:D886 D905:D914 D933:D942 D961:D970 D989:D998 D1017:D1026 D1045:D1054 D1073:D1082 D1101:D1110 D1129:D1138 D1157:D1166 D1185:D1194 D1213:D1222 D1241:D1250 D1269:D1278 D1297:D1306 D1325:D1334 D1353:D1362 D1381:D1390">
      <formula1>"T,P,TP"</formula1>
      <formula2>0</formula2>
    </dataValidation>
    <dataValidation type="list" operator="equal" allowBlank="1" showErrorMessage="1" sqref="C6 C34 C62 C90 C118 C146 C174 C202 C230 C258 C286 C314 C342 C370 C398 C426 C454 C482 C510 C538 C566 C594 C622 C650 C678 C706 C734 C762 C790 C818 C846 C874 C902 C930 C958 C986 C1014 C1042 C1070 C1098 C1126 C1154 C1182 C1210 C1238 C1266 C1294 C1322 C1350 C1378">
      <formula1>"TC,MT,TCO,MTO,HC"</formula1>
    </dataValidation>
    <dataValidation type="list" operator="equal" allowBlank="1" showErrorMessage="1" sqref="F9:F18 F37:F46 F65:F74 F93:F102 F121:F130 F149:F158 F177:F186 F205:F214 F233:F242 F261:F270 F289:F298 F317:F326 F345:F354 F373:F382 F401:F410 F429:F438 F457:F466 F485:F494 F513:F522 F541:F550 F569:F578 F597:F606 F625:F634 F653:F662 F681:F690 F709:F718 F737:F746 F765:F774 F793:F802 F821:F830 F849:F858 F877:F886 F905:F914 F933:F942 F961:F970 F989:F998 F1017:F1026 F1045:F1054 F1073:F1082 F1101:F1110 F1129:F1138 F1157:F1166 F1185:F1194 F1213:F1222 F1241:F1250 F1269:F1278 F1297:F1306 F1325:F1334 F1353:F1362 F1381:F1390">
      <formula1>"Normal,Dirigido,Laboratorio,Compartido"</formula1>
      <formula2>0</formula2>
    </dataValidation>
    <dataValidation type="textLength" errorStyle="warning" showInputMessage="1" showErrorMessage="1" errorTitle="Advertencia" error="No escriba en las celdas de encabezado" promptTitle="Advertencia" prompt="No escriba en las celdas de encabezado" sqref="H2">
      <formula1>0</formula1>
      <formula2>0</formula2>
    </dataValidation>
    <dataValidation allowBlank="1" showInputMessage="1" showErrorMessage="1" errorTitle="Error" error="Debe ser un dato entre 1 y 22" promptTitle="Información" prompt="Horas semanales X 16 semanas" sqref="F23:F27 F51:F55 F79:F83 F107:F111 F135:F139 F163:F167 F191:F195 F219:F223 F247:F251 F275:F279 F303:F307 F331:F335 F359:F363 F387:F391 F415:F419 F443:F447 F471:F475 F499:F503 F527:F531 F555:F559 F583:F587 F611:F615 F639:F643 F667:F671 F695:F699 F723:F727 F751:F755 F779:F783 F807:F811 F835:F839 F863:F867 F891:F895 F919:F923 F947:F951 F975:F979 F1003:F1007 F1031:F1035 F1059:F1063 F1087:F1091 F1115:F1119 F1143:F1147 F1171:F1175 F1199:F1203 F1227:F1231 F1255:F1259 F1283:F1287 F1311:F1315 F1339:F1343 F1367:F1371 F1395:F1399"/>
    <dataValidation allowBlank="1" showInputMessage="1" showErrorMessage="1" promptTitle="FECHA" prompt="DÍA / MES / AÑO" sqref="G6:I6 G34:I34 G62:I62 G90:I90 G118:I118 G146:I146 G174:I174 G202:I202 G230:I230 G258:I258 G286:I286 G314:I314 G342:I342 G370:I370 G398:I398 G426:I426 G454:I454 G482:I482 G510:I510 G538:I538 G566:I566 G594:I594 G622:I622 G650:I650 G678:I678 G706:I706 G734:I734 G762:I762 G790:I790 G818:I818 G846:I846 G874:I874 G902:I902 G930:I930 G958:I958 G986:I986 G1014:I1014 G1042:I1042 G1070:I1070 G1098:I1098 G1126:I1126 G1154:I1154 G1182:I1182 G1210:I1210 G1238:I1238 G1266:I1266 G1294:I1294 G1322:I1322 G1350:I1350 G1378:I1378"/>
    <dataValidation type="list" allowBlank="1" showInputMessage="1" showErrorMessage="1" sqref="A23:A27 A1367:A1371 A51:A55 A79:A83 A107:A111 A135:A139 A163:A167 A191:A195 A219:A223 A247:A251 A275:A279 A303:A307 A331:A335 A359:A363 A387:A391 A415:A419 A443:A447 A471:A475 A499:A503 A527:A531 A555:A559 A583:A587 A611:A615 A639:A643 A667:A671 A695:A699 A723:A727 A751:A755 A779:A783 A807:A811 A835:A839 A863:A867 A891:A895 A919:A923 A947:A951 A975:A979 A1003:A1007 A1031:A1035 A1059:A1063 A1087:A1091 A1115:A1119 A1143:A1147 A1171:A1175 A1199:A1203 A1227:A1231 A1255:A1259 A1283:A1287 A1311:A1315 A1339:A1343 A1395:A1399">
      <formula1>"Académica,Investigación,Extensión,Acade/Admin,Reuniones/Comités,Bienestar"</formula1>
    </dataValidation>
    <dataValidation type="list" allowBlank="1" showInputMessage="1" showErrorMessage="1" promptTitle="Semanas de Clase" prompt="Seleccione 16 semanas para programas diferentes a medicina, medicina según nivel." sqref="E6 E34 E62 E90 E118 E146 E174 E202 E230 E258 E286 E314 E342 E370 E398 E426 E454 E482 E510 E538 E566 E594 E622 E650 E678 E706 E734 E762 E790 E818 E846 E874 E902 E930 E958 E986 E1014 E1042 E1070 E1098 E1126 E1154 E1182 E1210 E1238 E1266 E1294 E1322 E1350 E1378">
      <formula1>"16,18,20,24"</formula1>
    </dataValidation>
    <dataValidation allowBlank="1" showInputMessage="1" showErrorMessage="1" promptTitle="Atención" prompt="Celda con formula, no modificar" sqref="D6 G4:I4 I9 H10:I18 G19:I20 H23:I27 E28:I28 G29 I29 D34 G32:I32 I37:I48 H38:H48 G47:G48 H51:I56 E56:G56 G57 I57 D62 G60:I60 I65 H66:I74 G75:I76 H79:I83 E84:I84 G85 I85 D90 G88:I88 I93 H94:I102 G103:I104 H107:I111 E112:I112 G113 I113 D118 G116:I116 I121 H122:I130 G131:I132 H135:I139 E140:I140 G141 I141 D146 G144:I144 I149 H150:I158 G159:I160 H163:I167 E168:I168 G169 I169 D174 G172:I172 I177 H178:I186 G187:I188 H191:I195 E196:I196 G197 I197 D202 G200:I200 I205 H206:I214 G215:I216 H219:I223 E224:I224 G225 I225 D230 G228:I228 I233 H234:I242 G243:I244 H247:I251 E252:I252 G253 I253 D258 G256:I256 I261 H262:I270 G271:I272 H275:I279 E280:I280 G281 I281 D286 G284:I284 I289 H290:I298 G299:I300 H303:I307 E308:I308 G309 I309 D314 G312:I312 I317 H318:I326 G327:I328 H331:I335 E336:I336 G337 I337 D342 G340:I340 I345 H346:I354 G355:I356 H359:I363 E364:I364 G365 I365 D370 G368:I368 I373 H374:I382 G383:I384 H387:I391 E392:I392 G393 I393 D398 G396:I396 I401 H402:I410 G411:I412 H415:I419 E420:I420 G421 I421 D426 G424:I424 I429 H430:I438 G439:I440 H443:I447 E448:I448 G449 I449 D454 G452:I452 I457 H458:I466 G467:I468 H471:I475 E476:I476 G477 I477 D482 G480:I480 I485 H486:I494 G495:I496 H499:I503 E504:I504 G505 I505 D510 G508:I508 I513 H514:I522 G523:I524 H527:I531 E532:I532 G533 I533 D538 G536:I536 I541 H542:I550 G551:I552 H555:I559 E560:I560 G561 I561 D566 G564:I564 I569 H570:I578 G579:I580 H583:I587 E588:I588 G589 I589 D594 G592:I592 I597 H598:I606 G607:I608 H611:I615 E616:I616 G617 I617 D622 G620:I620 I625 H626:I634 G635:I636 H639:I643 E644:I644 G645 I645 D650 G648:I648 I653 H654:I662 G663:I664 H667:I671 E672:I672 G673 I673 D678 G676:I676 I681 H682:I690 G691:I692 H695:I699 E700:I700 G701 I701 D706 G704:I704 I709 H710:I718 G719:I720 H723:I727 E728:I728 G729 I729 D734 G732:I732 I737 H738:I746 G747:I748 H751:I755 E756:I756 G757 I757 D762 G760:I760 I765 H766:I774 G775:I776 H779:I783 E784:I784 G785 I785 D790 G788:I788 I793 H794:I802 G803:I804 H807:I811 E812:I812 G813 I813 D818 G816:I816 I821 H822:I830 G831:I832 H835:I839 E840:I840 G841 I841 D846 G844:I844 I849 H850:I858 G859:I860 H863:I867 E868:I868 G869 I869 D874 G872:I872 I877 H878:I886 G887:I888 H891:I895 E896:I896 G897 I897 D902 G900:I900 I905 H906:I914 G915:I916 H919:I923 E924:I924 G925 I925 D930 G928:I928 I933 H934:I942 G943:I944 H947:I951 E952:I952 G953 I953 D958 G956:I956 I961 H962:I970 G971:I972 H975:I979 E980:I980 G981 I981 D986 G984:I984 I989 H990:I998 G999:I1000 H1003:I1007 E1008:I1008 G1009 I1009 D1014 G1012:I1012 I1017 H1018:I1026 G1027:I1028 H1031:I1035 E1036:I1036 G1037 I1037 D1042 G1040:I1040 I1045 H1046:I1054 G1055:I1056 H1059:I1063 E1064:I1064 G1065 I1065 D1070 G1068:I1068 I1073 H1074:I1082 G1083:I1084 H1087:I1091 E1092:I1092 G1093 I1093 D1098 G1096:I1096 I1101 H1102:I1110 G1111:I1112 H1115:I1119 E1120:I1120 G1121 I1121 D1126 G1124:I1124 I1129 H1130:I1138 G1139:I1140 H1143:I1147 E1148:I1148 G1149 I1149 D1154 G1152:I1152 I1157 H1158:I1166 G1167:I1168 H1171:I1175 E1176:I1176 G1177 I1177 D1182 G1180:I1180 I1185 H1186:I1194 G1195:I1196 H1199:I1203 E1204:I1204 G1205 I1205 D1210 G1208:I1208 I1213 H1214:I1222 G1223:I1224 H1227:I1231 E1232:I1232 G1233 I1233 D1238 G1236:I1236 I1241 H1242:I1250 G1251:I1252 H1255:I1259 E1260:I1260 G1261 I1261 D1266 G1264:I1264 I1269 H1270:I1278 G1279:I1280 H1283:I1287 E1288:I1288 G1289 I1289 D1294 G1292:I1292 I1297 H1298:I1306 G1307:I1308 H1311:I1315 E1316:I1316 G1317 I1317 D1322 G1320:I1320 I1325 H1326:I1334 G1335:I1336 H1339:I1343 E1344:I1344 G1345 I1345 D1350 G1348:I1348 I1353 H1354:I1362 G1363:I1364 H1367:I1371 E1372:I1372 G1373 I1373 D1378 G1376:I1376 I1381 H1382:I1390 G1391:I1392 H1395:I1399 E1400:I1400 G1401 I1401"/>
    <dataValidation allowBlank="1" showInputMessage="1" showErrorMessage="1" promptTitle="Atención" prompt="Celda con formula, no modificar " sqref="H9 H37 H65 H93 H121 H149 H177 H205 H233 H261 H289 H317 H345 H373 H401 H429 H457 H485 H513 H541 H569 H597 H625 H653 H681 H709 H737 H765 H793 H821 H849 H877 H905 H933 H961 H989 H1017 H1045 H1073 H1101 H1129 H1157 H1185 H1213 H1241 H1269 H1297 H1325 H1353 H1381"/>
  </dataValidations>
  <printOptions horizontalCentered="1"/>
  <pageMargins left="0.78740157480314965" right="0.78740157480314965" top="0.59055118110236227" bottom="1.1811023622047245" header="0.70866141732283472" footer="1.1811023622047245"/>
  <pageSetup paperSize="5" scale="55" firstPageNumber="0" fitToHeight="30" orientation="portrait" horizontalDpi="300" verticalDpi="300" r:id="rId1"/>
  <headerFooter alignWithMargins="0">
    <oddHeader xml:space="preserve">&amp;R&amp;11&amp;P de &amp;N      </oddHeader>
    <oddFooter>&amp;L___________________________________________
Firma Director(a) de Departamento
CC: _____________________&amp;C___________________________________________
Firma Decano(a)
CC: _____________________</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8" sqref="A8"/>
    </sheetView>
  </sheetViews>
  <sheetFormatPr baseColWidth="10" defaultRowHeight="12.75" x14ac:dyDescent="0.2"/>
  <cols>
    <col min="1" max="1" width="87.42578125" style="17" customWidth="1"/>
  </cols>
  <sheetData>
    <row r="1" spans="1:1" ht="13.5" thickBot="1" x14ac:dyDescent="0.25">
      <c r="A1" s="29" t="s">
        <v>23</v>
      </c>
    </row>
    <row r="2" spans="1:1" x14ac:dyDescent="0.2">
      <c r="A2" s="30" t="s">
        <v>29</v>
      </c>
    </row>
    <row r="3" spans="1:1" x14ac:dyDescent="0.2">
      <c r="A3" s="31" t="s">
        <v>24</v>
      </c>
    </row>
    <row r="4" spans="1:1" ht="25.5" x14ac:dyDescent="0.2">
      <c r="A4" s="31" t="s">
        <v>35</v>
      </c>
    </row>
    <row r="5" spans="1:1" x14ac:dyDescent="0.2">
      <c r="A5" s="31" t="s">
        <v>25</v>
      </c>
    </row>
    <row r="6" spans="1:1" ht="38.25" x14ac:dyDescent="0.2">
      <c r="A6" s="31" t="s">
        <v>26</v>
      </c>
    </row>
    <row r="7" spans="1:1" x14ac:dyDescent="0.2">
      <c r="A7" s="31" t="s">
        <v>27</v>
      </c>
    </row>
    <row r="8" spans="1:1" ht="25.5" x14ac:dyDescent="0.2">
      <c r="A8" s="31" t="s">
        <v>28</v>
      </c>
    </row>
    <row r="9" spans="1:1" ht="25.5" x14ac:dyDescent="0.2">
      <c r="A9" s="31" t="s">
        <v>36</v>
      </c>
    </row>
    <row r="10" spans="1:1" ht="114.75" x14ac:dyDescent="0.2">
      <c r="A10" s="32" t="s">
        <v>37</v>
      </c>
    </row>
    <row r="11" spans="1:1" ht="165.75" x14ac:dyDescent="0.2">
      <c r="A11" s="31" t="s">
        <v>39</v>
      </c>
    </row>
    <row r="12" spans="1:1" ht="141" thickBot="1" x14ac:dyDescent="0.25">
      <c r="A12" s="33" t="s">
        <v>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workbookViewId="0">
      <selection activeCell="A22" sqref="A22"/>
    </sheetView>
  </sheetViews>
  <sheetFormatPr baseColWidth="10" defaultColWidth="11.42578125" defaultRowHeight="12.75" zeroHeight="1" x14ac:dyDescent="0.2"/>
  <cols>
    <col min="1" max="1" width="17.140625" customWidth="1"/>
    <col min="2" max="2" width="62.28515625" customWidth="1"/>
    <col min="3" max="3" width="8" customWidth="1"/>
    <col min="4" max="4" width="11.5703125" customWidth="1"/>
    <col min="5" max="5" width="17.5703125" bestFit="1" customWidth="1"/>
    <col min="6" max="6" width="12.7109375" customWidth="1"/>
    <col min="7" max="7" width="11.28515625" customWidth="1"/>
    <col min="8" max="9" width="11" customWidth="1"/>
  </cols>
  <sheetData>
    <row r="1" spans="1:9" x14ac:dyDescent="0.2">
      <c r="A1" s="2"/>
      <c r="B1" s="2"/>
      <c r="C1" s="2"/>
      <c r="D1" s="2"/>
      <c r="E1" s="2"/>
      <c r="F1" s="2"/>
      <c r="G1" s="2"/>
      <c r="H1" s="2"/>
      <c r="I1" s="2"/>
    </row>
    <row r="2" spans="1:9" x14ac:dyDescent="0.2">
      <c r="A2" s="52" t="s">
        <v>0</v>
      </c>
      <c r="B2" s="52"/>
      <c r="C2" s="52"/>
      <c r="D2" s="52"/>
      <c r="E2" s="52"/>
      <c r="F2" s="4"/>
      <c r="G2" s="40" t="str">
        <f>IF(OR(C4="TCO",C4="MTO",C4="HC"),"DATOS VINCULACION","NO DILIGENCIAR")</f>
        <v>NO DILIGENCIAR</v>
      </c>
      <c r="H2" s="41"/>
      <c r="I2" s="42"/>
    </row>
    <row r="3" spans="1:9" x14ac:dyDescent="0.2">
      <c r="A3" s="16" t="s">
        <v>1</v>
      </c>
      <c r="B3" s="16" t="s">
        <v>2</v>
      </c>
      <c r="C3" s="16" t="s">
        <v>3</v>
      </c>
      <c r="D3" s="16" t="s">
        <v>4</v>
      </c>
      <c r="E3" s="16" t="s">
        <v>18</v>
      </c>
      <c r="F3" s="4"/>
      <c r="G3" s="40" t="s">
        <v>33</v>
      </c>
      <c r="H3" s="41"/>
      <c r="I3" s="42"/>
    </row>
    <row r="4" spans="1:9" x14ac:dyDescent="0.2">
      <c r="A4" s="12"/>
      <c r="B4" s="12"/>
      <c r="C4" s="12"/>
      <c r="D4" s="13">
        <f>IF(OR(C4="TC",C4="MT"),G18+H18+I18+F26,G18+(H26*E4))</f>
        <v>0</v>
      </c>
      <c r="E4" s="13"/>
      <c r="F4" s="3"/>
      <c r="G4" s="58"/>
      <c r="H4" s="59"/>
      <c r="I4" s="60"/>
    </row>
    <row r="5" spans="1:9" x14ac:dyDescent="0.2">
      <c r="A5" s="61" t="s">
        <v>5</v>
      </c>
      <c r="B5" s="61"/>
      <c r="C5" s="61"/>
      <c r="D5" s="61"/>
      <c r="E5" s="61"/>
      <c r="F5" s="61"/>
      <c r="G5" s="61"/>
      <c r="H5" s="61"/>
      <c r="I5" s="61"/>
    </row>
    <row r="6" spans="1:9" ht="38.25" x14ac:dyDescent="0.2">
      <c r="A6" s="5" t="s">
        <v>6</v>
      </c>
      <c r="B6" s="5" t="s">
        <v>7</v>
      </c>
      <c r="C6" s="5" t="s">
        <v>8</v>
      </c>
      <c r="D6" s="6" t="s">
        <v>9</v>
      </c>
      <c r="E6" s="6" t="s">
        <v>30</v>
      </c>
      <c r="F6" s="7" t="s">
        <v>10</v>
      </c>
      <c r="G6" s="7" t="s">
        <v>11</v>
      </c>
      <c r="H6" s="7" t="s">
        <v>12</v>
      </c>
      <c r="I6" s="7" t="s">
        <v>13</v>
      </c>
    </row>
    <row r="7" spans="1:9" x14ac:dyDescent="0.2">
      <c r="A7" s="8"/>
      <c r="B7" s="8"/>
      <c r="C7" s="8"/>
      <c r="D7" s="9"/>
      <c r="E7" s="10"/>
      <c r="F7" s="9"/>
      <c r="G7" s="8"/>
      <c r="H7" s="11" t="str">
        <f>IF(AND(OR(C4="TC",C4="MT"),F7&lt;&gt;""),IF(OR(F7="Normal",F7="Compartido"),G7*1,IF(F7="dirigido",G7*0.5,IF(F7="laboratorio",G7*0.5,0))),"")</f>
        <v/>
      </c>
      <c r="I7" s="11" t="str">
        <f>IF(AND(OR(C4="TC",C4="MT"),F7&lt;&gt;""),IF(AND(F7="Compartido",G7&gt;=1),1,IF(G7&gt;=1,2,0)),"")</f>
        <v/>
      </c>
    </row>
    <row r="8" spans="1:9" x14ac:dyDescent="0.2">
      <c r="A8" s="8"/>
      <c r="B8" s="8"/>
      <c r="C8" s="8"/>
      <c r="D8" s="9"/>
      <c r="E8" s="10"/>
      <c r="F8" s="9"/>
      <c r="G8" s="8"/>
      <c r="H8" s="11" t="str">
        <f>IF(AND(OR(C4="TC",C4="MT"),F8&lt;&gt;""),IF(OR(F8="Normal",F8="Compartido"),G8*1,IF(F8="dirigido",G8*0.5,IF(F8="laboratorio",G8*0.5,0))),"")</f>
        <v/>
      </c>
      <c r="I8" s="11" t="str">
        <f>IF(AND(OR(C4="TC",C4="MT"),F8&lt;&gt;""),IF(AND(F8="Compartido",G8&gt;=1),1,IF(G8&gt;=1,2,0)),"")</f>
        <v/>
      </c>
    </row>
    <row r="9" spans="1:9" x14ac:dyDescent="0.2">
      <c r="A9" s="8"/>
      <c r="B9" s="8"/>
      <c r="C9" s="8"/>
      <c r="D9" s="9"/>
      <c r="E9" s="10"/>
      <c r="F9" s="9"/>
      <c r="G9" s="8"/>
      <c r="H9" s="11" t="str">
        <f>IF(AND(OR(C4="TC",C4="MT"),F9&lt;&gt;""),IF(OR(F9="Normal",F9="Compartido"),G9*1,IF(F9="dirigido",G9*0.5,IF(F9="laboratorio",G9*0.5,0))),"")</f>
        <v/>
      </c>
      <c r="I9" s="11" t="str">
        <f>IF(AND(OR(C4="TC",C4="MT"),F9&lt;&gt;""),IF(AND(F9="Compartido",G9&gt;=1),1,IF(G9&gt;=1,2,0)),"")</f>
        <v/>
      </c>
    </row>
    <row r="10" spans="1:9" x14ac:dyDescent="0.2">
      <c r="A10" s="8"/>
      <c r="B10" s="8"/>
      <c r="C10" s="8"/>
      <c r="D10" s="9"/>
      <c r="E10" s="10"/>
      <c r="F10" s="9"/>
      <c r="G10" s="8"/>
      <c r="H10" s="11" t="str">
        <f>IF(AND(OR(C4="TC",C4="MT"),F10&lt;&gt;""),IF(OR(F10="Normal",F10="Compartido"),G10*1,IF(F10="dirigido",G10*0.5,IF(F10="laboratorio",G10*0.5,0))),"")</f>
        <v/>
      </c>
      <c r="I10" s="11" t="str">
        <f>IF(AND(OR(C4="TC",C4="MT"),F10&lt;&gt;""),IF(AND(F10="Compartido",G10&gt;=1),1,IF(G10&gt;=1,2,0)),"")</f>
        <v/>
      </c>
    </row>
    <row r="11" spans="1:9" x14ac:dyDescent="0.2">
      <c r="A11" s="8"/>
      <c r="B11" s="8"/>
      <c r="C11" s="8"/>
      <c r="D11" s="9"/>
      <c r="E11" s="10"/>
      <c r="F11" s="9"/>
      <c r="G11" s="8"/>
      <c r="H11" s="11" t="str">
        <f>IF(AND(OR(C4="TC",C4="MT"),F11&lt;&gt;""),IF(OR(F11="Normal",F11="Compartido"),G11*1,IF(F11="dirigido",G11*0.5,IF(F11="laboratorio",G11*0.5,0))),"")</f>
        <v/>
      </c>
      <c r="I11" s="11" t="str">
        <f>IF(AND(OR(C4="TC",C4="MT"),F11&lt;&gt;""),IF(AND(F11="Compartido",G11&gt;=1),1,IF(G11&gt;=1,2,0)),"")</f>
        <v/>
      </c>
    </row>
    <row r="12" spans="1:9" x14ac:dyDescent="0.2">
      <c r="A12" s="8"/>
      <c r="B12" s="8"/>
      <c r="C12" s="8"/>
      <c r="D12" s="9"/>
      <c r="E12" s="10"/>
      <c r="F12" s="9"/>
      <c r="G12" s="8"/>
      <c r="H12" s="11" t="str">
        <f>IF(AND(OR(C4="TC",C4="MT"),F12&lt;&gt;""),IF(OR(F12="Normal",F12="Compartido"),G12*1,IF(F12="dirigido",G12*0.5,IF(F12="laboratorio",G12*0.5,0))),"")</f>
        <v/>
      </c>
      <c r="I12" s="11" t="str">
        <f>IF(AND(OR(C4="TC",C4="MT"),F12&lt;&gt;""),IF(AND(F12="Compartido",G12&gt;=1),1,IF(G12&gt;=1,2,0)),"")</f>
        <v/>
      </c>
    </row>
    <row r="13" spans="1:9" x14ac:dyDescent="0.2">
      <c r="A13" s="8"/>
      <c r="B13" s="8"/>
      <c r="C13" s="8"/>
      <c r="D13" s="9"/>
      <c r="E13" s="10"/>
      <c r="F13" s="9"/>
      <c r="G13" s="8"/>
      <c r="H13" s="11" t="str">
        <f>IF(AND(OR(C4="TC",C4="MT"),F13&lt;&gt;""),IF(OR(F13="Normal",F13="Compartido"),G13*1,IF(F13="dirigido",G13*0.5,IF(F13="laboratorio",G13*0.5,0))),"")</f>
        <v/>
      </c>
      <c r="I13" s="11" t="str">
        <f>IF(AND(OR(C4="TC",C4="MT"),F13&lt;&gt;""),IF(AND(F13="Compartido",G13&gt;=1),1,IF(G13&gt;=1,2,0)),"")</f>
        <v/>
      </c>
    </row>
    <row r="14" spans="1:9" x14ac:dyDescent="0.2">
      <c r="A14" s="8"/>
      <c r="B14" s="8"/>
      <c r="C14" s="8"/>
      <c r="D14" s="9"/>
      <c r="E14" s="10"/>
      <c r="F14" s="9"/>
      <c r="G14" s="8"/>
      <c r="H14" s="11" t="str">
        <f>IF(AND(OR(C4="TC",C4="MT"),F14&lt;&gt;""),IF(OR(F14="Normal",F14="Compartido"),G14*1,IF(F14="dirigido",G14*0.5,IF(F14="laboratorio",G14*0.5,0))),"")</f>
        <v/>
      </c>
      <c r="I14" s="11" t="str">
        <f>IF(AND(OR(C4="TC",C4="MT"),F14&lt;&gt;""),IF(AND(F14="Compartido",G14&gt;=1),1,IF(G14&gt;=1,2,0)),"")</f>
        <v/>
      </c>
    </row>
    <row r="15" spans="1:9" x14ac:dyDescent="0.2">
      <c r="A15" s="8"/>
      <c r="B15" s="8"/>
      <c r="C15" s="8"/>
      <c r="D15" s="9"/>
      <c r="E15" s="10"/>
      <c r="F15" s="9"/>
      <c r="G15" s="8"/>
      <c r="H15" s="11" t="str">
        <f>IF(AND(OR(C4="TC",C4="MT"),F15&lt;&gt;""),IF(OR(F15="Normal",F15="Compartido"),G15*1,IF(F15="dirigido",G15*0.5,IF(F15="laboratorio",G15*0.5,0))),"")</f>
        <v/>
      </c>
      <c r="I15" s="11" t="str">
        <f>IF(AND(OR(C4="TC",C4="MT"),F15&lt;&gt;""),IF(AND(F15="Compartido",G15&gt;=1),1,IF(G15&gt;=1,2,0)),"")</f>
        <v/>
      </c>
    </row>
    <row r="16" spans="1:9" x14ac:dyDescent="0.2">
      <c r="A16" s="8"/>
      <c r="B16" s="8"/>
      <c r="C16" s="8"/>
      <c r="D16" s="9"/>
      <c r="E16" s="10"/>
      <c r="F16" s="9"/>
      <c r="G16" s="19"/>
      <c r="H16" s="11" t="str">
        <f>IF(AND(OR(C4="TC",C4="MT"),F16&lt;&gt;""),IF(OR(F16="Normal",F16="Compartido"),G16*1,IF(F16="dirigido",G16*0.5,IF(F16="laboratorio",G16*0.5,0))),"")</f>
        <v/>
      </c>
      <c r="I16" s="11" t="str">
        <f>IF(AND(OR(C4="TC",C4="MT"),F16&lt;&gt;""),IF(AND(F16="Compartido",G16&gt;=1),1,IF(G16&gt;=1,2,0)),"")</f>
        <v/>
      </c>
    </row>
    <row r="17" spans="1:9" x14ac:dyDescent="0.2">
      <c r="A17" s="62" t="s">
        <v>14</v>
      </c>
      <c r="B17" s="62"/>
      <c r="C17" s="62"/>
      <c r="D17" s="62"/>
      <c r="E17" s="62"/>
      <c r="F17" s="63"/>
      <c r="G17" s="20">
        <f>SUM(G7:G16)</f>
        <v>0</v>
      </c>
      <c r="H17" s="20">
        <f>SUM(H7:H16)</f>
        <v>0</v>
      </c>
      <c r="I17" s="20">
        <f>SUM(I7:I16)</f>
        <v>0</v>
      </c>
    </row>
    <row r="18" spans="1:9" x14ac:dyDescent="0.2">
      <c r="A18" s="64" t="s">
        <v>15</v>
      </c>
      <c r="B18" s="64"/>
      <c r="C18" s="64"/>
      <c r="D18" s="64"/>
      <c r="E18" s="64"/>
      <c r="F18" s="65"/>
      <c r="G18" s="21">
        <f>G17*E4</f>
        <v>0</v>
      </c>
      <c r="H18" s="21">
        <f>H17*E4</f>
        <v>0</v>
      </c>
      <c r="I18" s="21">
        <f>I17*E4</f>
        <v>0</v>
      </c>
    </row>
    <row r="19" spans="1:9" x14ac:dyDescent="0.2">
      <c r="A19" s="50" t="str">
        <f>"OTRAS ACTIVIDADES "&amp;A4&amp;" "&amp;B4</f>
        <v xml:space="preserve">OTRAS ACTIVIDADES  </v>
      </c>
      <c r="B19" s="50"/>
      <c r="C19" s="50"/>
      <c r="D19" s="50"/>
      <c r="E19" s="50"/>
      <c r="F19" s="50"/>
      <c r="G19" s="51"/>
      <c r="H19" s="51"/>
      <c r="I19" s="51"/>
    </row>
    <row r="20" spans="1:9" x14ac:dyDescent="0.2">
      <c r="A20" s="15" t="s">
        <v>19</v>
      </c>
      <c r="B20" s="53" t="s">
        <v>20</v>
      </c>
      <c r="C20" s="54"/>
      <c r="D20" s="55"/>
      <c r="E20" s="23" t="s">
        <v>21</v>
      </c>
      <c r="F20" s="56" t="s">
        <v>31</v>
      </c>
      <c r="G20" s="57"/>
      <c r="H20" s="53" t="s">
        <v>32</v>
      </c>
      <c r="I20" s="55"/>
    </row>
    <row r="21" spans="1:9" x14ac:dyDescent="0.2">
      <c r="A21" s="18"/>
      <c r="B21" s="34"/>
      <c r="C21" s="35"/>
      <c r="D21" s="36"/>
      <c r="E21" s="24"/>
      <c r="F21" s="37">
        <f>E21*E4</f>
        <v>0</v>
      </c>
      <c r="G21" s="37"/>
      <c r="H21" s="38">
        <f>IF(OR(C4="TC",C4="MT"),E21*0.4,IF(OR(C4="TCO",C4="MTO"),E21*0.6,0))</f>
        <v>0</v>
      </c>
      <c r="I21" s="39"/>
    </row>
    <row r="22" spans="1:9" x14ac:dyDescent="0.2">
      <c r="A22" s="18"/>
      <c r="B22" s="34"/>
      <c r="C22" s="35"/>
      <c r="D22" s="36"/>
      <c r="E22" s="24"/>
      <c r="F22" s="37">
        <f>E22*E4</f>
        <v>0</v>
      </c>
      <c r="G22" s="37"/>
      <c r="H22" s="38">
        <f>IF(C4="TC",E22*0.4,IF(C4="TCO",E22*0.6,0))</f>
        <v>0</v>
      </c>
      <c r="I22" s="39"/>
    </row>
    <row r="23" spans="1:9" x14ac:dyDescent="0.2">
      <c r="A23" s="18"/>
      <c r="B23" s="34"/>
      <c r="C23" s="35"/>
      <c r="D23" s="36"/>
      <c r="E23" s="24"/>
      <c r="F23" s="37">
        <f>E23*E4</f>
        <v>0</v>
      </c>
      <c r="G23" s="37"/>
      <c r="H23" s="38">
        <f>IF(C4="TC",E23*0.4,IF(C4="TCO",E23*0.6,0))</f>
        <v>0</v>
      </c>
      <c r="I23" s="39"/>
    </row>
    <row r="24" spans="1:9" x14ac:dyDescent="0.2">
      <c r="A24" s="18"/>
      <c r="B24" s="34"/>
      <c r="C24" s="35"/>
      <c r="D24" s="36"/>
      <c r="E24" s="24"/>
      <c r="F24" s="37">
        <f>E24*E4</f>
        <v>0</v>
      </c>
      <c r="G24" s="37"/>
      <c r="H24" s="38">
        <f>IF(C4="TC",E24*0.4,IF(C4="TCO",E24*0.6,0))</f>
        <v>0</v>
      </c>
      <c r="I24" s="39"/>
    </row>
    <row r="25" spans="1:9" x14ac:dyDescent="0.2">
      <c r="A25" s="18"/>
      <c r="B25" s="34"/>
      <c r="C25" s="35"/>
      <c r="D25" s="36"/>
      <c r="E25" s="24"/>
      <c r="F25" s="37">
        <f>E25*E4</f>
        <v>0</v>
      </c>
      <c r="G25" s="37"/>
      <c r="H25" s="38">
        <f>IF(C4="TC",E25*0.4,IF(C4="TCO",E25*0.6,0))</f>
        <v>0</v>
      </c>
      <c r="I25" s="39"/>
    </row>
    <row r="26" spans="1:9" x14ac:dyDescent="0.2">
      <c r="A26" s="43" t="s">
        <v>34</v>
      </c>
      <c r="B26" s="44"/>
      <c r="C26" s="44"/>
      <c r="D26" s="45"/>
      <c r="E26" s="25">
        <f>SUM(E21:E25)</f>
        <v>0</v>
      </c>
      <c r="F26" s="46">
        <f>SUM(F21:G25)</f>
        <v>0</v>
      </c>
      <c r="G26" s="47"/>
      <c r="H26" s="48">
        <f>SUM(H21:I25)</f>
        <v>0</v>
      </c>
      <c r="I26" s="48"/>
    </row>
    <row r="27" spans="1:9" x14ac:dyDescent="0.2">
      <c r="A27" s="49" t="s">
        <v>41</v>
      </c>
      <c r="B27" s="49"/>
      <c r="C27" s="49"/>
      <c r="D27" s="49"/>
      <c r="E27" s="49"/>
      <c r="F27" s="49"/>
      <c r="G27" s="28">
        <f>IF(AND(C4="TC",I27&gt;=8),I27,IF(AND(C4="TC",I27&lt;8),8,IF(I27&gt;=0,I27,0)))</f>
        <v>0</v>
      </c>
      <c r="H27" s="26"/>
      <c r="I27" s="27">
        <f>IF(C4="TC",16-H26,IF(C4="MT",8-H26,IF(C4="TCO",24-H26,IF(C4="MTO",12-H26,0))))</f>
        <v>0</v>
      </c>
    </row>
    <row r="28" spans="1:9" x14ac:dyDescent="0.2">
      <c r="A28" s="1" t="s">
        <v>38</v>
      </c>
      <c r="B28" s="1"/>
      <c r="C28" s="1"/>
      <c r="D28" s="1"/>
      <c r="E28" s="1"/>
      <c r="F28" s="1"/>
      <c r="G28" s="1"/>
      <c r="H28" s="1"/>
      <c r="I28" s="1"/>
    </row>
    <row r="29" spans="1:9" x14ac:dyDescent="0.2"/>
    <row r="30" spans="1:9" x14ac:dyDescent="0.2"/>
    <row r="31" spans="1:9" x14ac:dyDescent="0.2"/>
    <row r="32" spans="1:9" x14ac:dyDescent="0.2"/>
  </sheetData>
  <mergeCells count="31">
    <mergeCell ref="A28:I28"/>
    <mergeCell ref="A27:F27"/>
    <mergeCell ref="F25:G25"/>
    <mergeCell ref="H25:I25"/>
    <mergeCell ref="F26:G26"/>
    <mergeCell ref="H26:I26"/>
    <mergeCell ref="B25:D25"/>
    <mergeCell ref="A26:D26"/>
    <mergeCell ref="F23:G23"/>
    <mergeCell ref="H23:I23"/>
    <mergeCell ref="F24:G24"/>
    <mergeCell ref="H24:I24"/>
    <mergeCell ref="B23:D23"/>
    <mergeCell ref="B24:D24"/>
    <mergeCell ref="F21:G21"/>
    <mergeCell ref="H21:I21"/>
    <mergeCell ref="F22:G22"/>
    <mergeCell ref="H22:I22"/>
    <mergeCell ref="B21:D21"/>
    <mergeCell ref="B22:D22"/>
    <mergeCell ref="A18:F18"/>
    <mergeCell ref="F20:G20"/>
    <mergeCell ref="H20:I20"/>
    <mergeCell ref="A19:I19"/>
    <mergeCell ref="B20:D20"/>
    <mergeCell ref="A17:F17"/>
    <mergeCell ref="A2:E2"/>
    <mergeCell ref="G2:I2"/>
    <mergeCell ref="G3:I3"/>
    <mergeCell ref="G4:I4"/>
    <mergeCell ref="A5:I5"/>
  </mergeCells>
  <conditionalFormatting sqref="A21:A25">
    <cfRule type="containsText" dxfId="0" priority="1" operator="containsText" text="&quot;Académica&quot;">
      <formula>NOT(ISERROR(SEARCH("""Académica""",A21)))</formula>
    </cfRule>
  </conditionalFormatting>
  <dataValidations count="9">
    <dataValidation allowBlank="1" showInputMessage="1" showErrorMessage="1" promptTitle="Atención" prompt="Celda con formula, no modificar " sqref="H7"/>
    <dataValidation allowBlank="1" showInputMessage="1" showErrorMessage="1" promptTitle="Atención" prompt="Celda con formula, no modificar" sqref="D4 G2:I2 I7:I18 H8:H18 G17:G18 H21:I26 E26:G26 G27 I27"/>
    <dataValidation type="list" allowBlank="1" showInputMessage="1" showErrorMessage="1" promptTitle="Semanas de Clase" prompt="Seleccione 16 semanas para programas diferentes a medicina, medicina según nivel." sqref="E4">
      <formula1>"16,18,20,24"</formula1>
    </dataValidation>
    <dataValidation type="list" allowBlank="1" showInputMessage="1" showErrorMessage="1" sqref="A21:A25">
      <formula1>"Académica,Investigación,Extensión,Acade/Admin,Reuniones/Comités,Bienestar"</formula1>
    </dataValidation>
    <dataValidation allowBlank="1" showInputMessage="1" showErrorMessage="1" promptTitle="FECHA" prompt="DÍA / MES / AÑO" sqref="G4:I4"/>
    <dataValidation allowBlank="1" showInputMessage="1" showErrorMessage="1" errorTitle="Error" error="Debe ser un dato entre 1 y 22" promptTitle="Información" prompt="Horas semanales X 16 semanas" sqref="F21:F25"/>
    <dataValidation type="list" operator="equal" allowBlank="1" showErrorMessage="1" sqref="F7:F16">
      <formula1>"Normal,Dirigido,Laboratorio,Compartido"</formula1>
      <formula2>0</formula2>
    </dataValidation>
    <dataValidation type="list" operator="equal" allowBlank="1" showErrorMessage="1" sqref="C4">
      <formula1>"TC,MT,TCO,MTO,HC"</formula1>
    </dataValidation>
    <dataValidation type="list" operator="equal" allowBlank="1" showErrorMessage="1" sqref="D7:D16">
      <formula1>"T,P,TP"</formula1>
      <formula2>0</formula2>
    </dataValidation>
  </dataValidations>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RESP_ACADE_DTO__</vt:lpstr>
      <vt:lpstr>INSTRUCCIONES</vt:lpstr>
      <vt:lpstr>BORRADOR PARA COPIAR</vt:lpstr>
      <vt:lpstr>RESP_ACADE_DTO__!Títulos_a_imprimir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WilMaster</dc:creator>
  <cp:lastModifiedBy>Usuario</cp:lastModifiedBy>
  <cp:lastPrinted>2014-02-06T16:43:53Z</cp:lastPrinted>
  <dcterms:created xsi:type="dcterms:W3CDTF">2010-09-19T04:09:23Z</dcterms:created>
  <dcterms:modified xsi:type="dcterms:W3CDTF">2014-02-06T16:51:27Z</dcterms:modified>
</cp:coreProperties>
</file>