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US_X407U\Desktop\"/>
    </mc:Choice>
  </mc:AlternateContent>
  <bookViews>
    <workbookView xWindow="0" yWindow="0" windowWidth="20490" windowHeight="7650"/>
  </bookViews>
  <sheets>
    <sheet name="Plan de Mejoramiento" sheetId="2" r:id="rId1"/>
  </sheets>
  <definedNames>
    <definedName name="_xlnm.Print_Area" localSheetId="0">'Plan de Mejoramiento'!$A$1:$R$40</definedName>
  </definedNames>
  <calcPr calcId="162913"/>
</workbook>
</file>

<file path=xl/calcChain.xml><?xml version="1.0" encoding="utf-8"?>
<calcChain xmlns="http://schemas.openxmlformats.org/spreadsheetml/2006/main">
  <c r="Q44" i="2" l="1"/>
  <c r="K12" i="2"/>
  <c r="M12" i="2"/>
  <c r="N12" i="2"/>
  <c r="K13" i="2"/>
  <c r="N13" i="2" s="1"/>
  <c r="M13" i="2"/>
  <c r="K8" i="2" l="1"/>
  <c r="K9" i="2"/>
  <c r="K10" i="2"/>
  <c r="K11"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7" i="2"/>
  <c r="K44" i="2" l="1"/>
  <c r="M8" i="2"/>
  <c r="N8" i="2"/>
  <c r="M9" i="2"/>
  <c r="N9" i="2"/>
  <c r="M10" i="2"/>
  <c r="N10" i="2"/>
  <c r="M11" i="2"/>
  <c r="N11"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7" i="2"/>
  <c r="N7" i="2"/>
  <c r="N44" i="2" l="1"/>
</calcChain>
</file>

<file path=xl/comments1.xml><?xml version="1.0" encoding="utf-8"?>
<comments xmlns="http://schemas.openxmlformats.org/spreadsheetml/2006/main">
  <authors>
    <author>USUARIO</author>
    <author>Usuario</author>
  </authors>
  <commentList>
    <comment ref="K6" authorId="0" shapeId="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text>
        <r>
          <rPr>
            <b/>
            <sz val="12"/>
            <color indexed="81"/>
            <rFont val="Tahoma"/>
            <family val="2"/>
          </rPr>
          <t>Resultado en porcentaje del indicador planteado</t>
        </r>
        <r>
          <rPr>
            <b/>
            <sz val="9"/>
            <color indexed="81"/>
            <rFont val="Tahoma"/>
            <family val="2"/>
          </rPr>
          <t>.</t>
        </r>
      </text>
    </comment>
  </commentList>
</comments>
</file>

<file path=xl/sharedStrings.xml><?xml version="1.0" encoding="utf-8"?>
<sst xmlns="http://schemas.openxmlformats.org/spreadsheetml/2006/main" count="333" uniqueCount="290">
  <si>
    <t>Código</t>
  </si>
  <si>
    <t>Página</t>
  </si>
  <si>
    <t>1 de 1</t>
  </si>
  <si>
    <t xml:space="preserve">FACTOR </t>
  </si>
  <si>
    <t xml:space="preserve">CARACTERÍSTICA </t>
  </si>
  <si>
    <t>ANÁLISIS DEL HALLAZGO</t>
  </si>
  <si>
    <t xml:space="preserve">ESTRATEGIA </t>
  </si>
  <si>
    <t>NÚMERO DE ACCIONES</t>
  </si>
  <si>
    <t xml:space="preserve">ACCIONES PLANTEADAS </t>
  </si>
  <si>
    <t>FGA-110 v.03</t>
  </si>
  <si>
    <t xml:space="preserve">  Plan de Mejoramiento de Programas Académicos</t>
  </si>
  <si>
    <t xml:space="preserve">COSTO ESTIMADO </t>
  </si>
  <si>
    <t>RESPONSABLE</t>
  </si>
  <si>
    <t>FECHA DE INICIO</t>
  </si>
  <si>
    <t>FECHA DE CIERRE</t>
  </si>
  <si>
    <t>INDICADORES POR ACCIÓN</t>
  </si>
  <si>
    <t>COD SNIES:</t>
  </si>
  <si>
    <t>DESCRIPCIÓN DEL HALLAZGO</t>
  </si>
  <si>
    <t>CALIFICACIÓN</t>
  </si>
  <si>
    <t>FACTOR 1  Proyecto institucional y del programa</t>
  </si>
  <si>
    <t>Deserción de estudiantes que presentan dificultades económicas</t>
  </si>
  <si>
    <t>Dar a conocer a la comunidad academica las politicas de financiación con el fin de facilitar el ingreso y la permanencia de los estudiantes de la modalidad distancia con dificultades económicas</t>
  </si>
  <si>
    <t>Divulgacion de las politicas de financiacion a los estudiantes de cada uno de los cread en los que se oferta el programa academico</t>
  </si>
  <si>
    <t>Directores de cread</t>
  </si>
  <si>
    <t>El programa  no cuenta con el proyecto educativo del programa actualizado</t>
  </si>
  <si>
    <t>Se presenta la necesidad de establecer mecanismos de actualizacion constante del proyecto educativo del programa</t>
  </si>
  <si>
    <t xml:space="preserve">actualizar y fortalecer las estrategias y metodologias del programa. </t>
  </si>
  <si>
    <t xml:space="preserve">Proceso de actualización del PEP. </t>
  </si>
  <si>
    <t>Divulgación del trabajo adelantado</t>
  </si>
  <si>
    <t>Proyecto educativo del programa actualizado</t>
  </si>
  <si>
    <t>Director de progtama</t>
  </si>
  <si>
    <t>FACTOR 2  Estudiantes</t>
  </si>
  <si>
    <t>Los programas de distancia no son incluidos en el comité de admisiones de la universidad, aplicandose solo el criterio de pruebas de estado</t>
  </si>
  <si>
    <t>Se hace necesario que los programas de modalidad distancia participen en el comité de admisiones con el proposito de cobijarlos con las mismas politicas institucionales</t>
  </si>
  <si>
    <t>Aplicar el acuerdo de admisición de acuerdo a los resultados Icfes</t>
  </si>
  <si>
    <t>Estudio del acuerdo de admisión</t>
  </si>
  <si>
    <t>Proponer al comité de admisiones la participación en cuanto a capacidad institucional y criterios de admisión para los programas de modalidad distancia</t>
  </si>
  <si>
    <t>Propuesta de criterios de admision para los programas modalidad distancia</t>
  </si>
  <si>
    <t>Coordinación de diistancia</t>
  </si>
  <si>
    <t>Comité de distancia</t>
  </si>
  <si>
    <t>Responsabilidad académica direccionada desde la dirección de cada cread sin conocimeinto de los directores de programa.</t>
  </si>
  <si>
    <t xml:space="preserve">Es necesario al revisión de las hojas de vida de los perfiles de los tutores para brindar la adecuada orientación de calidad a los estudiantes. </t>
  </si>
  <si>
    <t>Organización de archivo de hojas de vidas en cada CREAD</t>
  </si>
  <si>
    <t>Recolección y almacenamiento de hojas de vida de los dicentes aspirantes a tutores. Asignación de responsabilidad en el sistema</t>
  </si>
  <si>
    <t>Incongruencia entre el perfil docente y la asignación de responsabilidad académica</t>
  </si>
  <si>
    <t>Algunos tutores direccionan materias que no corresponden a su perfil profesional.</t>
  </si>
  <si>
    <t>Asignación de carga docente de forma responsable y coherente</t>
  </si>
  <si>
    <t>Relación de la responsabilidad academica con los perfiles de los tutores</t>
  </si>
  <si>
    <t xml:space="preserve">FACTOR 3 Profesores </t>
  </si>
  <si>
    <t xml:space="preserve">Diseño de modulos en mooble        Diseño y ejecución Aulas T.I               </t>
  </si>
  <si>
    <t xml:space="preserve">Baja sistematización de materiales y documentos de apoyo elaborados por los docentes. </t>
  </si>
  <si>
    <t xml:space="preserve">El material de apoyo y documentos elaborados por los docentes, no han sido sistematizados, proporcionando falencias en la divulgación con los estudiantes. </t>
  </si>
  <si>
    <t xml:space="preserve">Articular los procesos investigativos y profesionales de los docentes  a la producción de material de apoyo </t>
  </si>
  <si>
    <t xml:space="preserve">Recopilación y sistematización de documentos de apoyo elaborados por docentes. </t>
  </si>
  <si>
    <t>Pocos mecanismos de seguimiento de la formación integral.</t>
  </si>
  <si>
    <t>Dada la dificultad de conformación de comité curricular del programa de economía, se evidencia escasos mecanismos de seguimiento en la integralidad del currículo.</t>
  </si>
  <si>
    <t>proyecto elaborado por docentes: estudio de la formación integral dentro del curriculo.</t>
  </si>
  <si>
    <t xml:space="preserve">Escaso indice de interdisciplinariedad en los contenidos curriculares del programa. </t>
  </si>
  <si>
    <t>Dentro de los contenidos curriculares no se aprecia un grado adecuado de interdisciplinariedad.</t>
  </si>
  <si>
    <t>Los estudiantes carecen de capacitación en los aspectos de informatica básica.</t>
  </si>
  <si>
    <t>Carencia de infraestructura y estrategias para adelantar capacitaciones en aspectos de informatica basica</t>
  </si>
  <si>
    <t>Certificar los estudiantes por medio del MTIC</t>
  </si>
  <si>
    <t>Realizar capacitación en TIC´S por parte de la institución apoyados en el Ministerio de las TIC</t>
  </si>
  <si>
    <t>Generación de entornos virtuales para las asignaturas</t>
  </si>
  <si>
    <t>UETIC</t>
  </si>
  <si>
    <t>Diectores de cread</t>
  </si>
  <si>
    <t>Directores de programa</t>
  </si>
  <si>
    <t>Docentes UETIC</t>
  </si>
  <si>
    <t xml:space="preserve">Optimizar el diseño curricular de los contenidos programáticos </t>
  </si>
  <si>
    <t xml:space="preserve">Relación de las cátedras de servicio en el plan de estudios y en la responsabilidad académica
</t>
  </si>
  <si>
    <t>Característica 10. Número dedicación, nivel de formación y experiencia de los profesores</t>
  </si>
  <si>
    <t>Característica 13. Producción, pertinencia, utilización e impacto de material docente.</t>
  </si>
  <si>
    <t>Característica 17. Integralidad del currículo</t>
  </si>
  <si>
    <t xml:space="preserve">Característica 18. Interdisciplinariedad </t>
  </si>
  <si>
    <t>Característica 1.  Misión y Proyecto institucional</t>
  </si>
  <si>
    <t>Característica 2. Proyecto educativo del Programa</t>
  </si>
  <si>
    <t>Característica 4. Mecanismos de selección e Ingreso</t>
  </si>
  <si>
    <t xml:space="preserve">Característica 6. Participación en actividades de formación. </t>
  </si>
  <si>
    <t>Característica 8. Selección y vinculación permanencia de profesores</t>
  </si>
  <si>
    <t xml:space="preserve"> FACTOR 4 Procesos Académicos</t>
  </si>
  <si>
    <t>Característica 19. Metodologias de enseñanza y aprendizaje.</t>
  </si>
  <si>
    <t>Desconocimiento de la existencia de lineamientos pedagogicos propios para la metodologia distancia</t>
  </si>
  <si>
    <t>la metodologia a distancia se ha desarrollado conjuntamente con los criterios de la metodologia presencial lo que no ha permitido establecer unos criterios propios para dicha metodología que permita que toda la comunidad academica reconozca sus caracteristicas propias</t>
  </si>
  <si>
    <t>Establecer los lineamientos pedagogicos y didacticos para la educación a distancia</t>
  </si>
  <si>
    <t>Dirección de distancia</t>
  </si>
  <si>
    <t>El desconocimiento de la metodologia a distancia por parte de los docentes</t>
  </si>
  <si>
    <t>Desarrollo de capacitación sobre lo que es la enseñanza en la modalidad distancia.</t>
  </si>
  <si>
    <t>Se presenta un hibrido entre las metodologias desarrolladas por los docentes, dejando a un lado los criterios propios del sistema de tutorial</t>
  </si>
  <si>
    <t>Dirección de distancia y directores de programa</t>
  </si>
  <si>
    <t xml:space="preserve">Característica 21. Trabajos de los Estudiantes. </t>
  </si>
  <si>
    <t>Falta de seguimiento de los trabajos de grado realizados por los estudiantes</t>
  </si>
  <si>
    <t>Formalizar la entrega de los trabajos de grado y archivo de actas de grado de los estudiantes.</t>
  </si>
  <si>
    <t>Aplicar un mecanismo para la sistematización y archivo de los trabajos de grado</t>
  </si>
  <si>
    <t>Establecer espacios para el desarrollo de las sustentaciones con presencia de la sede principal</t>
  </si>
  <si>
    <t>Sistematizar los trabajos de grado presentados por los estudiantes modalidad distancia de acuerdo a la opción desarrrollada</t>
  </si>
  <si>
    <t>No existe un documento guía que le permita al docente asignado a trabajo de grado llevar a cabo un correcto seguimiento del trabajo desarrollado por el estudiante en cada una de las opciones que se se presentan</t>
  </si>
  <si>
    <t>Número de actas de los trabajos sustentados</t>
  </si>
  <si>
    <t>Archivo digital de los trabajos de grado presentado por los estudiantes</t>
  </si>
  <si>
    <t>Direcciones de cread</t>
  </si>
  <si>
    <t>Característica 22. Evaluación y autorregulación del programa.</t>
  </si>
  <si>
    <t xml:space="preserve">Bajo seguimiento del programa en temas de evaluación y autorregulación. </t>
  </si>
  <si>
    <t>La dificultad de conformar el comité de evaluación y acreditación del programa, no permite establecer un cronograma de actividades en pro del desarrollo del programa</t>
  </si>
  <si>
    <t>Elaboración  del plan de mejoramiento del programa.</t>
  </si>
  <si>
    <t>Establecer el cronograma de autoevaluación con la oficina de acreditacion institucional</t>
  </si>
  <si>
    <t xml:space="preserve">Ejecución del plan de mejoramiento </t>
  </si>
  <si>
    <t>Desarrollo de las autoevaluaciones según el cronograma establecido</t>
  </si>
  <si>
    <t>Dirección de programa</t>
  </si>
  <si>
    <t>Desarrollo de las dos autoevaluaciones del programa</t>
  </si>
  <si>
    <t>Característica 23. Extensión y proyección social.</t>
  </si>
  <si>
    <t>La proyección social desarrrollada al interior del programa no se hace visible ante la comunidad academica</t>
  </si>
  <si>
    <t>Asignación de un responsable en cada cread de trabajo social para tener seguimiento de las actividades desarrolladas</t>
  </si>
  <si>
    <t>Aplicar un mecanismo para la sistematización y archivo de los trabajos sociales</t>
  </si>
  <si>
    <t xml:space="preserve">Asignación de un tutor para trabajo social por cread </t>
  </si>
  <si>
    <t>Archivo y sistematización de los trabajos sociales</t>
  </si>
  <si>
    <t>Las actividades de trabajo social desarrolladas en cada uno de los cread no se sistematizan al interior del programa lo que imposibilita su conocimiento</t>
  </si>
  <si>
    <t>Característica 24. Recursos bibliográficos</t>
  </si>
  <si>
    <t>Baja existencia de material bilbiografico</t>
  </si>
  <si>
    <t xml:space="preserve">Bajo nivel de consulta a las bases de datos </t>
  </si>
  <si>
    <t>Gestión de compra de libros despues de encuesta de necesidades de docentes y estudiantes</t>
  </si>
  <si>
    <t>Capacitación masiva tanto a docentes y estudiantes en cuanto a las base de datos</t>
  </si>
  <si>
    <t xml:space="preserve">Actualización y compra de recursos bibliograficos tanto fisicos como virtuales </t>
  </si>
  <si>
    <t>Capacitación que permita aumentar el numero de consultas por parte de los estudiantes</t>
  </si>
  <si>
    <t>Las existencias fisicas de material bibliografico es muy bajo comparado con el numero de estudiantes en cada uno de los creads</t>
  </si>
  <si>
    <t>Los estudiantes poco realizan consulta de las bases de datos a las que tienen acceso a traves del portal institucional</t>
  </si>
  <si>
    <t>Requerimiento de compra de recursos bibliograficos</t>
  </si>
  <si>
    <t>Número de asistentes a la capacitación de base de datos</t>
  </si>
  <si>
    <t>Coordianción distancia, Biblioteca unipamplona</t>
  </si>
  <si>
    <t>Poca disponibilidad de equipos y programas propios para el desarrollo de las actividades academicas del programa</t>
  </si>
  <si>
    <t xml:space="preserve">Dotación de conectividad a los creads,  de equipo informaticos y licencias de los programas propios </t>
  </si>
  <si>
    <t>Dotación de equipos tecnologicos (Computadores, Televisores) y licencias</t>
  </si>
  <si>
    <t xml:space="preserve">No contar con espacios propios, recursos informáticos y de comunicación que permita a la comunidad academica aprovehcar estos recursos para mejorar las actividades academicas </t>
  </si>
  <si>
    <t>Gestión de dotación de conectividad y recursos informaticos y de comunicación a los CREADS</t>
  </si>
  <si>
    <t>Coordinación distancia, Biblioteca unipamplona</t>
  </si>
  <si>
    <t>Coordinación de distancia</t>
  </si>
  <si>
    <t>Característica 25. Recursos informáticos y de comunicación</t>
  </si>
  <si>
    <t>Característica 26.  Recursos de apoyo docente</t>
  </si>
  <si>
    <t xml:space="preserve">Ausencia de medios de apoyo docente para realización de tutorias. </t>
  </si>
  <si>
    <t xml:space="preserve">fomento de la creación de modulos y fortalecimiento  del aula virtual para la fundamentación académica de los estudiantes. </t>
  </si>
  <si>
    <t>Diseño de módulos y fortalecimiento del aula virtual.</t>
  </si>
  <si>
    <t>Elaboración de módulos para apoyo docente en entornos virtuales</t>
  </si>
  <si>
    <t xml:space="preserve">Uetic, Ciadti, Dirección de Distancia. </t>
  </si>
  <si>
    <t>No se cuentan con el suficiente material actualizado para el desarrollo de las asignaturas del proprama</t>
  </si>
  <si>
    <t xml:space="preserve">FACTOR 5: Visibilidad Nacional e Internacional </t>
  </si>
  <si>
    <t>Falta de documentos que evidencien el estudio comparativo realizado con otros programas a nivel nacional e internacional</t>
  </si>
  <si>
    <t>Diseño de estudios comparativos con otros programas a nivel nacional e internacional</t>
  </si>
  <si>
    <t>Estudios comparativos con otros programas a nivel nacional e internacional</t>
  </si>
  <si>
    <t>estudio comparativo del programa con otros a nivel nacional e internacional</t>
  </si>
  <si>
    <t>Dirección del programa</t>
  </si>
  <si>
    <t>Desconocimiento de las políticas, planes y programas para la relacion con docentes de otras institucioenes</t>
  </si>
  <si>
    <t>Gestión de espacios academicos para docentes visitantes.</t>
  </si>
  <si>
    <t>Realización de eventos de investigación</t>
  </si>
  <si>
    <t>participación de los docentes como lideres de los procesos de investigacion</t>
  </si>
  <si>
    <t>Dirección de cread y de programa</t>
  </si>
  <si>
    <t>Escasa participación de los estudiantes en los espacios académicos y de investigación</t>
  </si>
  <si>
    <t>incentivar en los estudiantes y docentes el desarrollo de trabajos de investigación que les permita una participación activa de los encuentros de investigación de la facultad</t>
  </si>
  <si>
    <t xml:space="preserve">Participación en encuentro de investigación de la facultad con propuestas propias </t>
  </si>
  <si>
    <t>desarrollo de trabajos de investigación por parte de estudiantes y docentes</t>
  </si>
  <si>
    <t>dirección del cread</t>
  </si>
  <si>
    <t>La investigación en la modalidad distancia no permite la integralidad de los actores academicos debido a las dificultades que se presentan en la contratación limitando el que hacer de los docentes</t>
  </si>
  <si>
    <t>FACTOR 6  Investigación y creación artística y cultural.</t>
  </si>
  <si>
    <t xml:space="preserve">Baja participación en el eje misional de investigación. </t>
  </si>
  <si>
    <t>Diseño de matriz de investigación formativa.</t>
  </si>
  <si>
    <t>consolidación de matriz de investigación formativa.</t>
  </si>
  <si>
    <t>matriz de investigación formativa modalidad distancia</t>
  </si>
  <si>
    <t>Enexisterncia de los semilleros de investigación modalidad distancia</t>
  </si>
  <si>
    <t>La minima participación de los estudiantes en la conformación de los semilleros de investigación por no contar con lideres en el proceso</t>
  </si>
  <si>
    <t>Fortalecimiento de la labor realizada por los semillleros al interior del programa</t>
  </si>
  <si>
    <t>Participación de estudiantes y tutores investigadores</t>
  </si>
  <si>
    <t>conformación de semilleros de investigación en los cread</t>
  </si>
  <si>
    <t>FACTOR 7 Bienestar Institucional</t>
  </si>
  <si>
    <t xml:space="preserve">implementación dentro de los acuerdos institucionales políticas en beneficio de los estudiantes de la movilidad a Distancia. </t>
  </si>
  <si>
    <t xml:space="preserve">Dentro de los acuerdos institucionales no se evidencias  políticas que beneficien a los estudiantes de la modalidad a Distancia. </t>
  </si>
  <si>
    <t>Las politicas de bienestar cobijan al 100% la población presencial y no se tiene aplicación para los estudiantes modalidad distancia</t>
  </si>
  <si>
    <t>bienestar institucional</t>
  </si>
  <si>
    <t>bienestar institucional y coordinación cread</t>
  </si>
  <si>
    <t xml:space="preserve">FACTOR 8  Organización administración y gestión. </t>
  </si>
  <si>
    <t>Característica 33 Organización administración y gestión del Programa</t>
  </si>
  <si>
    <t xml:space="preserve">Falta de organización en los tiempos del calendario académico. </t>
  </si>
  <si>
    <t xml:space="preserve">El calendario de distancia debe tener presente las caracteristicas propias de la modalidad </t>
  </si>
  <si>
    <t>establecimiento de los tiempos del calendario académico para la modalidad de  distancia.</t>
  </si>
  <si>
    <t>coordinar los tiempos del calendario académico para la modalidad de  distancia.</t>
  </si>
  <si>
    <t>calendario academico modalidad distancia</t>
  </si>
  <si>
    <t>Coordinación distancia</t>
  </si>
  <si>
    <t>A pesar de la existencia de los medios de comunicación estos son usados de manera inadecuada y la comunicación no se direcciona de manera correcta generando cunfusión al interior de la coordinación</t>
  </si>
  <si>
    <t>Diseño del portal web del programa.</t>
  </si>
  <si>
    <t>Desarrollo del portal web del programa</t>
  </si>
  <si>
    <t>portal web del programa</t>
  </si>
  <si>
    <t>coordinación distancia y dirección programa</t>
  </si>
  <si>
    <t>FACTOR 9: Impacto de los Egresados en Medio.</t>
  </si>
  <si>
    <t>No existe una base de datos actualizada de egresados que permita una comunicación</t>
  </si>
  <si>
    <t>a pesar de la existencia de una oficina de egresados no hay unas estrategías y politicas claras que permita una interacción con los egresados en los procesos en donde se requiere de su participación</t>
  </si>
  <si>
    <t>Aplicación de las politicas de egresados presenciales a la modalidad distancia</t>
  </si>
  <si>
    <t>Mediante la base de datos de egresados lograr un contacto para aumentar la participacion</t>
  </si>
  <si>
    <t>Directores de Cread y la oficina del egresado</t>
  </si>
  <si>
    <t>una base de datos interactiva que permita el contacto con los egresados</t>
  </si>
  <si>
    <t>no existe una aplicación de politicas a la comunidad de egresados de la universidad</t>
  </si>
  <si>
    <t>plataforma de egresados</t>
  </si>
  <si>
    <t>FACTOR 10: Recursos Físicos y Financieros.</t>
  </si>
  <si>
    <t>Baja conectividad y dotación de quipos informáticos en los CREADS.</t>
  </si>
  <si>
    <t>Desconocimiento de las condiciones fisicas de las instalaciones en donde se desarrollan las actividades academicas</t>
  </si>
  <si>
    <t>los equipos y espacios con los que cuentan los cread son insufuicuentes para faciliatar el desarrollo de las actividades academicas y administrativas que permitan lograr un nivel de eficiencia en el desarrollo de las actividades</t>
  </si>
  <si>
    <t>Gestionar la compra y adecuación de   tabletas, equipos de cómputo,  tv   y conectividad a las instalaciones de los CREADS.</t>
  </si>
  <si>
    <t>Realizar un inventario de las instalaciones en donde funciona cada uno de los cread</t>
  </si>
  <si>
    <t>plan de inversión por cread</t>
  </si>
  <si>
    <t>inventario real por cread</t>
  </si>
  <si>
    <t>Dirección de cread</t>
  </si>
  <si>
    <r>
      <t xml:space="preserve">CONTROL Y SEGUIMIENTO
</t>
    </r>
    <r>
      <rPr>
        <b/>
        <sz val="11"/>
        <color rgb="FFFFC000"/>
        <rFont val="Calibri"/>
        <family val="2"/>
        <scheme val="minor"/>
      </rPr>
      <t>(Espacio diligenciado por el SIG)</t>
    </r>
  </si>
  <si>
    <r>
      <t xml:space="preserve">% POR ACCIÓN 
</t>
    </r>
    <r>
      <rPr>
        <b/>
        <sz val="11"/>
        <color rgb="FFFFC000"/>
        <rFont val="Calibri"/>
        <family val="2"/>
        <scheme val="minor"/>
      </rPr>
      <t>(Espacio diligenciado por el SIG)</t>
    </r>
  </si>
  <si>
    <r>
      <t xml:space="preserve">ESTADO DE LA ACCIÓN
</t>
    </r>
    <r>
      <rPr>
        <b/>
        <sz val="11"/>
        <color rgb="FFFFC000"/>
        <rFont val="Calibri"/>
        <family val="2"/>
        <scheme val="minor"/>
      </rPr>
      <t>(Espacio diligenciado por el SIG)</t>
    </r>
  </si>
  <si>
    <r>
      <t xml:space="preserve">% DE CUMPLIMIENTO POR ACCIÓN 
</t>
    </r>
    <r>
      <rPr>
        <b/>
        <sz val="11"/>
        <color rgb="FFFFC000"/>
        <rFont val="Calibri"/>
        <family val="2"/>
        <scheme val="minor"/>
      </rPr>
      <t>(Espacio diligenciado por el SIG)</t>
    </r>
  </si>
  <si>
    <r>
      <t xml:space="preserve">% DE CUMPLIMIENTO DEL INDICADOR
</t>
    </r>
    <r>
      <rPr>
        <b/>
        <sz val="11"/>
        <color rgb="FFFFC000"/>
        <rFont val="Calibri"/>
        <family val="2"/>
        <scheme val="minor"/>
      </rPr>
      <t>(Espacio diligenciado por el SIG)</t>
    </r>
  </si>
  <si>
    <t xml:space="preserve">Debido a que los estudiantes de la modalidad distancia presentan un estrato socioeconomico bajo, se presenta un nivel de deserción por la dificultad en la consecusion de ingresos </t>
  </si>
  <si>
    <t>NA</t>
  </si>
  <si>
    <t xml:space="preserve">Desarrollo de los entornos virtuales para las asignaturas </t>
  </si>
  <si>
    <t xml:space="preserve">Oferta y aplicación de catedras de servicio. </t>
  </si>
  <si>
    <t>Desarrollo de catedras de servicio de acuerdo a los perfiles requeridos.</t>
  </si>
  <si>
    <t xml:space="preserve">Documento que contenga los lineamientos para la educación a distancia. Socializar a los directores de cread, y estudiantes del programa las metdolodologías. </t>
  </si>
  <si>
    <t xml:space="preserve">NA </t>
  </si>
  <si>
    <t xml:space="preserve">Desarrollo de seminario introductorio a la modalidad distancia a docentes. Socializar a los directores de cread, y estudiantes del programa las metdolodologías. </t>
  </si>
  <si>
    <t>El proceso de comparación se realiza como respuesta a los procesos de autoevaluación y no por una politica dentro del programa</t>
  </si>
  <si>
    <t>Para la modalidad distancia no se cuenta con la facilidad de aplicación de las politicas y planes de relación con otras instituciones</t>
  </si>
  <si>
    <t>Solicitud de aplicación de Acuerdos administrativos de descuentos a estudiantes modalidad distancia de acuerdo a los presenciales</t>
  </si>
  <si>
    <t>Politicas de bienestar aplicadas a modalidad distancia</t>
  </si>
  <si>
    <t>Solicitud de Apoyo a grupos culturales.</t>
  </si>
  <si>
    <t>apoyo a los grupos culturales en los cread por parte de bienestra universitario</t>
  </si>
  <si>
    <t>Falta de conductos en cuanto a la comunicación de los cread con la sede principal</t>
  </si>
  <si>
    <t>Aplicar las politicas de egresados modalidad distancia</t>
  </si>
  <si>
    <t>seguimiento a los  egreasados modalidad distancia</t>
  </si>
  <si>
    <t>plan de inversión que permita mejorar la dotación en cada uno de los cread 2 Gestionar la compra y adecuación de   tabletas, equipos de cómputo,  tv   y conectividad a las instalaciones de los CREADS.</t>
  </si>
  <si>
    <t xml:space="preserve">realizar el inventario real de dotación en cada cread y las condiciones en las que se encuentran dichos bienes. 2, solicitar la compra de de los materiales necesarios. </t>
  </si>
  <si>
    <t>TOTAL</t>
  </si>
  <si>
    <t>Contaduría Pública Distancia</t>
  </si>
  <si>
    <r>
      <rPr>
        <sz val="11"/>
        <rFont val="Calibri"/>
        <family val="2"/>
        <scheme val="minor"/>
      </rPr>
      <t>Evideciaa de la socializción que permite la existencia de Número de estudian</t>
    </r>
    <r>
      <rPr>
        <sz val="11"/>
        <color theme="1"/>
        <rFont val="Calibri"/>
        <family val="2"/>
        <scheme val="minor"/>
      </rPr>
      <t>tes que aplican a los procesos de financiación</t>
    </r>
  </si>
  <si>
    <t>Soporte que permita evidenciar la visivilidad del proyecto educativo en el portal del programa</t>
  </si>
  <si>
    <t xml:space="preserve">Mediante actas verificar la propuesta de criterios de admision para los programas modalidad distancia </t>
  </si>
  <si>
    <t xml:space="preserve">Documento del estudio del acuerdo de admisiones </t>
  </si>
  <si>
    <r>
      <rPr>
        <sz val="11"/>
        <rFont val="Calibri"/>
        <family val="2"/>
        <scheme val="minor"/>
      </rPr>
      <t>Documento en donde se evidencia el</t>
    </r>
    <r>
      <rPr>
        <sz val="11"/>
        <color theme="1"/>
        <rFont val="Calibri"/>
        <family val="2"/>
        <scheme val="minor"/>
      </rPr>
      <t xml:space="preserve"> Número de estudiantes certificados por MTIC</t>
    </r>
  </si>
  <si>
    <t xml:space="preserve"> Evidencia de la existencia de cursos virtuales desarrollados para el programa</t>
  </si>
  <si>
    <t>Existencia de un Banco de hojas de vida de tutores en cada CREAD, evidenciado por medio de los reportes del repositorio</t>
  </si>
  <si>
    <t>Reporte de las Asignación de responsabilidad académica de acorde a los perfiles de formación</t>
  </si>
  <si>
    <t>Existecia de los Microcurriculos Actualizados</t>
  </si>
  <si>
    <t xml:space="preserve">Documento que contenga los lineamientos para la educación a distancia. </t>
  </si>
  <si>
    <t xml:space="preserve">Documento en donde se evidencia el úmero de docentes capacitados. </t>
  </si>
  <si>
    <r>
      <rPr>
        <sz val="11"/>
        <rFont val="Calibri"/>
        <family val="2"/>
        <scheme val="minor"/>
      </rPr>
      <t>Actas</t>
    </r>
    <r>
      <rPr>
        <sz val="11"/>
        <color rgb="FFFF0000"/>
        <rFont val="Calibri"/>
        <family val="2"/>
        <scheme val="minor"/>
      </rPr>
      <t xml:space="preserve"> </t>
    </r>
    <r>
      <rPr>
        <sz val="11"/>
        <color theme="1"/>
        <rFont val="Calibri"/>
        <family val="2"/>
        <scheme val="minor"/>
      </rPr>
      <t>de Ejecución y cierre del plan de mejoramiento</t>
    </r>
  </si>
  <si>
    <r>
      <t xml:space="preserve">Evidencia de la asignación de un tutor para trabajo social por cread </t>
    </r>
    <r>
      <rPr>
        <sz val="11"/>
        <color rgb="FFFF0000"/>
        <rFont val="Calibri"/>
        <family val="2"/>
        <scheme val="minor"/>
      </rPr>
      <t/>
    </r>
  </si>
  <si>
    <t>Característica 27. Inserción del programa en contextos nacionales e internacionales.</t>
  </si>
  <si>
    <t xml:space="preserve">Característica 29. Formación para la investigación y la  creación artística y cultural. </t>
  </si>
  <si>
    <t>Característica 31. Politicas, programas y servicios de bienestar universitario.</t>
  </si>
  <si>
    <t>Característica 34. Sistemas de comunicación e información</t>
  </si>
  <si>
    <t>Característica 36. Seguimiento de los Egresados</t>
  </si>
  <si>
    <t>Característica 38. Recursos fisicos</t>
  </si>
  <si>
    <t>FECHA DE APROBACIÓN DEL PLAN DE MEJORAMIENTO:  acta 02  del 14/11/2018</t>
  </si>
  <si>
    <t>FECHA DE ELABORACIÓN DEL PLAN DE MEJORAMIENTO:  05/09/2018</t>
  </si>
  <si>
    <t>FECHA DE RADICACIÓN DEL PLAN DE MEJORAMIENTO: 04/12/2018</t>
  </si>
  <si>
    <t>ACIVIDAD EJECUTADA
La directora del programa Economia manifiesta que se realiza la divulgacion a los estudiantes al momento de la inscripcion</t>
  </si>
  <si>
    <t>ACCION NO EJECUTADA</t>
  </si>
  <si>
    <t xml:space="preserve">ACCION EJECUTADA
</t>
  </si>
  <si>
    <t>ACCION EJECUTADA
Cuentan con  9 asignaturas virtual y el seminario introductorio desarrollados en el programa</t>
  </si>
  <si>
    <t xml:space="preserve">ACCION NO EJECUTADA
</t>
  </si>
  <si>
    <t>ACCION EJECUTADA
Se eviendencia en el portal del programa los microcurriculos actualizados del programa</t>
  </si>
  <si>
    <t>ACCION EJECUTADA
Se eviencia documento de certificacion de los docentes que estan capacitados en entorno virtual y la modalidad distancia</t>
  </si>
  <si>
    <t>ACCION EN EJECUCION
Cuentan con algunos trabajos de grados presentados por los estudiantes 
Nota: se sugiere terminar la digitalizacion de los trabajos de grado</t>
  </si>
  <si>
    <t>ACTIVIDAD EN EJECUCION
Se ha realizado la primera autoevaluacion y esta en proceso la segunda autoevaluacion</t>
  </si>
  <si>
    <t>ACCION EJECUTADA
Los archivos y la sistematizacion se encuentran en su respectivo CREAD</t>
  </si>
  <si>
    <t>ACCION EJECUTADA
Se realizo capacitacion por parte de un funcionario de recursos bibliograficos, se evidencia video</t>
  </si>
  <si>
    <t xml:space="preserve">
ACTIVIDAD EN EJECUCION
Se realizo el encuentro de investigacion sin embargo no ha habido participacion de  estudiantes investigadores de los CREAD</t>
  </si>
  <si>
    <t xml:space="preserve">ACCION EN EJECUCION
Solamente cuentan con la plataforma de egresados del proceso de egresados </t>
  </si>
  <si>
    <t>ACCION EJECUTADA
Cuentan con el plan de inversion del programa del 2013-2027</t>
  </si>
  <si>
    <t>ACCION EN EJECUCION
Se evidencia el PEP (2015-2020)
Esta en proceso de actualizacion</t>
  </si>
  <si>
    <t>ACCION NO EJECUTADA
No se encuentra publicado en el portal del programa y no se han realizado socializaciones</t>
  </si>
  <si>
    <t xml:space="preserve">ACTIVIDAD EJECUTADA
Se evidencia documento de directrices por parte de vicerrectoria academica para la modalidad distancia </t>
  </si>
  <si>
    <t xml:space="preserve">
ACCION EJECUTADA
Aplican el acuerdo No 103 y 107 institucional
Sin embargo
Se evidencia en el portal del programa la informacion. Y</t>
  </si>
  <si>
    <t>ACCION EJECUTADA 
Se evidencia el documento de estudiantes cerfiicados por medio del MTIC asi mismo los estudiantes pueden  descargar su certificado</t>
  </si>
  <si>
    <t xml:space="preserve">ACCION EJECUTADA
Cuentan con todas las hojas de vida de los docentes apirantes y tutores  en el repositorio </t>
  </si>
  <si>
    <t>ACTIVIDAD EJECUTADA
Cuentan con la asignacion de la responsabilidad academica por los perfiles de los docentes quien es asignada  por el director de programa</t>
  </si>
  <si>
    <t>ACTVIDAD EJECUTADA
Se evidencia en el  Aula T . I el material eduacativo de cada asignatura</t>
  </si>
  <si>
    <t xml:space="preserve">ACCION  EJECUTADA
Cuentan con el documento que contiene los lieneamientos 
La socializacion se realiza por parte de los tutores Seminario Introductorio modalidad distancia
Asi mismo en la induccion con los estudiantes
Nota: se sugiere consolidar las evidencias  </t>
  </si>
  <si>
    <t xml:space="preserve">ACCION EJECUTADA
Se eviencian  mediante actas de reunion  de 35 sustentaciones del    I 2018  </t>
  </si>
  <si>
    <t xml:space="preserve">ACTIVIDAD EN EJECUCION
Se evidencia  mediante el comité de distancia No 002 del 14 de noviembre del 2018 el radicado del plan de mejoramiento </t>
  </si>
  <si>
    <t>ACCION EJECUTADA
Mediante Acuerdo no 003 del 22 de febrero del 2018 institucional se asigna un tutor para trabajo social por cread</t>
  </si>
  <si>
    <t>ACCION EJECUTADA
Se realizo el requerimiento en el 2015 y ya fue entregado con adquisiciones de Mcgra Hell y actualizaciones de licencias de sofware</t>
  </si>
  <si>
    <t>ACCION EJECUTADA</t>
  </si>
  <si>
    <t>ACCION EJECUTADA
Ya se encuentra formalizada la matriz de investigacion formativa</t>
  </si>
  <si>
    <t>ACCION EN EJECUCION
Cuetan con 1 tutor para semilleros de investigacion, Se tiene proyectado abrir la convocatoria a estudiantes</t>
  </si>
  <si>
    <t>ACTIVIDAD EJECUTADA
Se evidencia auerdo No 099  establece los beneficios para los estudiantes de pregrado distancia</t>
  </si>
  <si>
    <t>ACCION EJECUTADA
Mediante acuerdo 186 del 2005 Institucional el apoyo a los grupos culturales en los cread</t>
  </si>
  <si>
    <t>ACCION EJECUTADA
Cuentan con el  calendario  para la modalidad distancia el cual es ejecutado.</t>
  </si>
  <si>
    <t>ACCION EJECUTADA
Se encuentra actualizado con la informacion del programa</t>
  </si>
  <si>
    <t>ACCION EN EJECUCION
Solo cuentan con la base de datos creado por el programa
Nota: Se sugiere solicitar apoyo por parte de la oficina de egresados</t>
  </si>
  <si>
    <t>ACCION EJECUTADA
Cuentan con el invetario 2017 de lso bienes del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</si>
</sst>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quot;$&quot;* #,##0_-;_-&quot;$&quot;* &quot;-&quot;_-;_-@_-"/>
  </numFmts>
  <fonts count="14" x14ac:knownFonts="1">
    <font>
      <sz val="11"/>
      <color theme="1"/>
      <name val="Calibri"/>
      <family val="2"/>
      <scheme val="minor"/>
    </font>
    <font>
      <b/>
      <sz val="9"/>
      <color indexed="81"/>
      <name val="Tahoma"/>
      <family val="2"/>
    </font>
    <font>
      <sz val="12"/>
      <color indexed="81"/>
      <name val="Arial"/>
      <family val="2"/>
    </font>
    <font>
      <b/>
      <sz val="12"/>
      <color indexed="81"/>
      <name val="Arial"/>
      <family val="2"/>
    </font>
    <font>
      <b/>
      <sz val="12"/>
      <color indexed="81"/>
      <name val="Tahoma"/>
      <family val="2"/>
    </font>
    <font>
      <sz val="12"/>
      <color indexed="81"/>
      <name val="Tahoma"/>
      <family val="2"/>
    </font>
    <font>
      <sz val="12"/>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C000"/>
      <name val="Calibri"/>
      <family val="2"/>
      <scheme val="minor"/>
    </font>
    <font>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D3317"/>
        <bgColor indexed="64"/>
      </patternFill>
    </fill>
    <fill>
      <patternFill patternType="solid">
        <fgColor rgb="FFFF000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0" fontId="6" fillId="0" borderId="0"/>
    <xf numFmtId="164" fontId="12" fillId="0" borderId="0" applyFont="0" applyFill="0" applyBorder="0" applyAlignment="0" applyProtection="0"/>
  </cellStyleXfs>
  <cellXfs count="89">
    <xf numFmtId="0" fontId="0" fillId="0" borderId="0" xfId="0"/>
    <xf numFmtId="0" fontId="0" fillId="0" borderId="0" xfId="0" applyFont="1" applyBorder="1" applyAlignment="1">
      <alignment vertical="center" wrapText="1"/>
    </xf>
    <xf numFmtId="0" fontId="0" fillId="0" borderId="0" xfId="0" applyFont="1" applyBorder="1" applyAlignment="1">
      <alignment horizontal="center" vertical="center" wrapText="1"/>
    </xf>
    <xf numFmtId="14" fontId="0" fillId="0" borderId="1" xfId="0" applyNumberFormat="1" applyFont="1" applyBorder="1" applyAlignment="1">
      <alignment horizontal="center" vertical="center" textRotation="90" wrapText="1"/>
    </xf>
    <xf numFmtId="0" fontId="0" fillId="0" borderId="1" xfId="0" applyFont="1" applyFill="1" applyBorder="1" applyAlignment="1">
      <alignment wrapText="1"/>
    </xf>
    <xf numFmtId="0" fontId="0"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0" fillId="0" borderId="0" xfId="0" applyFont="1"/>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0" fillId="2" borderId="0" xfId="0" applyFont="1" applyFill="1" applyBorder="1" applyAlignment="1">
      <alignment horizont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textRotation="90"/>
    </xf>
    <xf numFmtId="0" fontId="9" fillId="2"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7" fillId="3" borderId="3" xfId="0" applyFont="1" applyFill="1" applyBorder="1" applyAlignment="1">
      <alignment vertical="center" wrapText="1"/>
    </xf>
    <xf numFmtId="14" fontId="0" fillId="0" borderId="7" xfId="0" applyNumberFormat="1" applyFont="1" applyBorder="1" applyAlignment="1">
      <alignment horizontal="center" vertical="center" textRotation="90" wrapText="1"/>
    </xf>
    <xf numFmtId="2" fontId="0" fillId="0" borderId="9" xfId="0" applyNumberFormat="1" applyFont="1" applyBorder="1" applyAlignment="1">
      <alignment horizontal="center" vertical="center" wrapText="1"/>
    </xf>
    <xf numFmtId="0" fontId="0" fillId="0" borderId="1" xfId="0" applyFont="1" applyBorder="1" applyAlignment="1">
      <alignment horizontal="center" vertical="center"/>
    </xf>
    <xf numFmtId="2" fontId="0" fillId="2" borderId="1" xfId="0" applyNumberFormat="1" applyFont="1" applyFill="1" applyBorder="1" applyAlignment="1">
      <alignment horizontal="center" vertical="center"/>
    </xf>
    <xf numFmtId="9" fontId="8" fillId="0" borderId="7"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0" fontId="9" fillId="0" borderId="1" xfId="0" applyFont="1" applyFill="1" applyBorder="1" applyAlignment="1">
      <alignment wrapText="1"/>
    </xf>
    <xf numFmtId="0" fontId="0" fillId="0" borderId="0" xfId="0" applyFont="1" applyFill="1"/>
    <xf numFmtId="0" fontId="0" fillId="0" borderId="0" xfId="0" applyFont="1" applyFill="1" applyBorder="1"/>
    <xf numFmtId="0" fontId="0" fillId="0" borderId="10" xfId="0" applyFont="1" applyFill="1" applyBorder="1" applyAlignment="1">
      <alignment wrapText="1"/>
    </xf>
    <xf numFmtId="0" fontId="0" fillId="0" borderId="0" xfId="0" applyFont="1" applyFill="1" applyBorder="1" applyAlignment="1">
      <alignment textRotation="90"/>
    </xf>
    <xf numFmtId="0" fontId="0" fillId="0" borderId="0" xfId="0" applyFont="1" applyFill="1" applyBorder="1" applyAlignment="1">
      <alignment horizontal="center" vertical="center"/>
    </xf>
    <xf numFmtId="0" fontId="0" fillId="0" borderId="0" xfId="0" applyFont="1" applyBorder="1"/>
    <xf numFmtId="0" fontId="0" fillId="0" borderId="0" xfId="0" applyFont="1" applyBorder="1" applyAlignment="1">
      <alignment textRotation="90"/>
    </xf>
    <xf numFmtId="0" fontId="0" fillId="0" borderId="0" xfId="0" applyFont="1" applyBorder="1" applyAlignment="1">
      <alignment horizontal="center" vertical="center"/>
    </xf>
    <xf numFmtId="0" fontId="0" fillId="0" borderId="0" xfId="0" applyFont="1" applyAlignment="1">
      <alignment textRotation="90"/>
    </xf>
    <xf numFmtId="0" fontId="0" fillId="0" borderId="0" xfId="0" applyFont="1" applyAlignment="1">
      <alignment horizontal="center" vertical="center"/>
    </xf>
    <xf numFmtId="0" fontId="0" fillId="0" borderId="7" xfId="0" applyFont="1" applyBorder="1" applyAlignment="1">
      <alignment horizontal="center" vertical="center" wrapText="1"/>
    </xf>
    <xf numFmtId="0" fontId="7" fillId="3" borderId="5" xfId="0" applyFont="1" applyFill="1" applyBorder="1" applyAlignment="1">
      <alignment horizontal="center" vertical="center"/>
    </xf>
    <xf numFmtId="0" fontId="0" fillId="0" borderId="1"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textRotation="90" wrapText="1"/>
    </xf>
    <xf numFmtId="0" fontId="7" fillId="3" borderId="8" xfId="0" applyFont="1" applyFill="1" applyBorder="1" applyAlignment="1">
      <alignment horizontal="center" vertical="center" textRotation="90" wrapText="1"/>
    </xf>
    <xf numFmtId="0" fontId="7" fillId="3" borderId="6" xfId="0" applyFont="1" applyFill="1" applyBorder="1" applyAlignment="1">
      <alignment horizontal="center" vertical="center" wrapText="1"/>
    </xf>
    <xf numFmtId="164" fontId="0" fillId="0" borderId="1" xfId="2" applyFont="1" applyBorder="1" applyAlignment="1">
      <alignment horizontal="center" vertical="center" wrapText="1"/>
    </xf>
    <xf numFmtId="164" fontId="0" fillId="0" borderId="1" xfId="2" applyFont="1" applyFill="1" applyBorder="1" applyAlignment="1">
      <alignment horizontal="center" vertical="center" wrapText="1"/>
    </xf>
    <xf numFmtId="164" fontId="0" fillId="0" borderId="10" xfId="2" applyFont="1" applyFill="1" applyBorder="1" applyAlignment="1">
      <alignment horizontal="center" vertical="center" wrapText="1"/>
    </xf>
    <xf numFmtId="164" fontId="13" fillId="5" borderId="8" xfId="2" applyFont="1" applyFill="1" applyBorder="1" applyAlignment="1">
      <alignment vertical="center"/>
    </xf>
    <xf numFmtId="164" fontId="13" fillId="4" borderId="6" xfId="2" applyFont="1" applyFill="1" applyBorder="1" applyAlignment="1">
      <alignment vertical="center"/>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17" fontId="10" fillId="0" borderId="1" xfId="1"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0" fillId="0" borderId="1" xfId="0" applyFont="1" applyFill="1" applyBorder="1" applyAlignment="1">
      <alignment horizontal="left" wrapText="1"/>
    </xf>
    <xf numFmtId="0" fontId="0" fillId="0" borderId="4"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0" borderId="10" xfId="0" applyFont="1" applyFill="1" applyBorder="1" applyAlignment="1">
      <alignment horizontal="left" wrapText="1"/>
    </xf>
    <xf numFmtId="0" fontId="10" fillId="0" borderId="12" xfId="1" applyFont="1" applyFill="1" applyBorder="1" applyAlignment="1">
      <alignment horizontal="left" vertical="center" wrapText="1"/>
    </xf>
    <xf numFmtId="0" fontId="0" fillId="0" borderId="1" xfId="0" applyFont="1" applyBorder="1" applyAlignment="1">
      <alignment horizontal="left" wrapText="1"/>
    </xf>
    <xf numFmtId="0" fontId="0" fillId="0" borderId="0" xfId="0" applyFont="1" applyAlignment="1">
      <alignment horizontal="left" vertical="center" wrapText="1"/>
    </xf>
    <xf numFmtId="0" fontId="10" fillId="0" borderId="10" xfId="1" applyFont="1" applyFill="1" applyBorder="1" applyAlignment="1">
      <alignment horizontal="left" vertical="center" wrapText="1"/>
    </xf>
    <xf numFmtId="0" fontId="0" fillId="0" borderId="1" xfId="0" applyFont="1" applyFill="1" applyBorder="1" applyAlignment="1">
      <alignment horizontal="center" wrapText="1"/>
    </xf>
    <xf numFmtId="0" fontId="10" fillId="0" borderId="11" xfId="1" applyFont="1" applyFill="1" applyBorder="1" applyAlignment="1">
      <alignment horizontal="left" vertical="center" wrapText="1"/>
    </xf>
    <xf numFmtId="2" fontId="0" fillId="0" borderId="0" xfId="0" applyNumberFormat="1" applyFont="1" applyFill="1" applyBorder="1" applyAlignment="1">
      <alignment horizontal="center" vertical="center"/>
    </xf>
    <xf numFmtId="2" fontId="0" fillId="0" borderId="0" xfId="0" applyNumberFormat="1" applyFont="1" applyFill="1" applyBorder="1"/>
    <xf numFmtId="0" fontId="0" fillId="2" borderId="1"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7" xfId="0" applyFont="1" applyBorder="1" applyAlignment="1">
      <alignment horizontal="left"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9" fillId="0" borderId="11" xfId="0" applyFont="1" applyBorder="1" applyAlignment="1">
      <alignment horizontal="center" vertical="center" wrapText="1"/>
    </xf>
    <xf numFmtId="0" fontId="0" fillId="0" borderId="1" xfId="0" applyFont="1" applyBorder="1" applyAlignment="1">
      <alignment horizontal="center"/>
    </xf>
    <xf numFmtId="0" fontId="9" fillId="0" borderId="1" xfId="0" applyFont="1" applyBorder="1" applyAlignment="1">
      <alignment horizontal="center" vertical="center"/>
    </xf>
    <xf numFmtId="0" fontId="7" fillId="3" borderId="8"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9" fillId="2" borderId="8" xfId="0" applyFont="1" applyFill="1" applyBorder="1" applyAlignment="1">
      <alignment horizontal="justify" vertical="center" wrapText="1"/>
    </xf>
    <xf numFmtId="0" fontId="9" fillId="2" borderId="5" xfId="0" applyFont="1" applyFill="1" applyBorder="1" applyAlignment="1">
      <alignment horizontal="justify" vertical="center" wrapText="1"/>
    </xf>
    <xf numFmtId="0" fontId="9" fillId="2" borderId="6" xfId="0" applyFont="1" applyFill="1" applyBorder="1" applyAlignment="1">
      <alignment horizontal="justify" vertical="center" wrapText="1"/>
    </xf>
    <xf numFmtId="0" fontId="0" fillId="0" borderId="12" xfId="0" applyFont="1" applyBorder="1" applyAlignment="1">
      <alignment horizontal="left" vertical="center" wrapText="1"/>
    </xf>
    <xf numFmtId="0" fontId="0" fillId="0" borderId="1" xfId="0" applyFont="1" applyBorder="1" applyAlignment="1">
      <alignment horizontal="left" vertical="center" wrapText="1"/>
    </xf>
  </cellXfs>
  <cellStyles count="3">
    <cellStyle name="Moneda [0]" xfId="2" builtinId="7"/>
    <cellStyle name="Normal" xfId="0" builtinId="0"/>
    <cellStyle name="Normal 2" xfId="1"/>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317"/>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884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9"/>
  <sheetViews>
    <sheetView tabSelected="1" topLeftCell="E1" zoomScale="80" zoomScaleNormal="80" workbookViewId="0">
      <selection activeCell="B1" sqref="B1:P2"/>
    </sheetView>
  </sheetViews>
  <sheetFormatPr baseColWidth="10" defaultColWidth="19" defaultRowHeight="15" x14ac:dyDescent="0.25"/>
  <cols>
    <col min="1" max="1" width="30.7109375" style="7" customWidth="1"/>
    <col min="2" max="2" width="39.140625" style="7" customWidth="1"/>
    <col min="3" max="3" width="47.85546875" style="7" customWidth="1"/>
    <col min="4" max="4" width="34.42578125" style="7" customWidth="1"/>
    <col min="5" max="5" width="37.28515625" style="7" customWidth="1"/>
    <col min="6" max="6" width="6.85546875" style="7" customWidth="1"/>
    <col min="7" max="7" width="33.28515625" style="7" customWidth="1"/>
    <col min="8" max="8" width="6.42578125" style="31" customWidth="1"/>
    <col min="9" max="9" width="5.28515625" style="31" customWidth="1"/>
    <col min="10" max="10" width="35.42578125" style="32" customWidth="1"/>
    <col min="11" max="12" width="8.140625" style="32" customWidth="1"/>
    <col min="13" max="13" width="12.140625" style="32" customWidth="1"/>
    <col min="14" max="14" width="14.5703125" style="7" customWidth="1"/>
    <col min="15" max="15" width="22" style="7" customWidth="1"/>
    <col min="16" max="16" width="15.28515625" style="7" customWidth="1"/>
    <col min="17" max="17" width="25.42578125" style="7" customWidth="1"/>
    <col min="18" max="18" width="28.7109375" style="7" customWidth="1"/>
    <col min="19" max="16384" width="19" style="7"/>
  </cols>
  <sheetData>
    <row r="1" spans="1:18" ht="41.25" customHeight="1" x14ac:dyDescent="0.25">
      <c r="A1" s="79"/>
      <c r="B1" s="80" t="s">
        <v>10</v>
      </c>
      <c r="C1" s="80"/>
      <c r="D1" s="80"/>
      <c r="E1" s="80"/>
      <c r="F1" s="80"/>
      <c r="G1" s="80"/>
      <c r="H1" s="80"/>
      <c r="I1" s="80"/>
      <c r="J1" s="80"/>
      <c r="K1" s="80"/>
      <c r="L1" s="80"/>
      <c r="M1" s="80"/>
      <c r="N1" s="80"/>
      <c r="O1" s="80"/>
      <c r="P1" s="80"/>
      <c r="Q1" s="8" t="s">
        <v>0</v>
      </c>
      <c r="R1" s="9" t="s">
        <v>9</v>
      </c>
    </row>
    <row r="2" spans="1:18" ht="32.25" customHeight="1" x14ac:dyDescent="0.25">
      <c r="A2" s="79"/>
      <c r="B2" s="80"/>
      <c r="C2" s="80"/>
      <c r="D2" s="80"/>
      <c r="E2" s="80"/>
      <c r="F2" s="80"/>
      <c r="G2" s="80"/>
      <c r="H2" s="80"/>
      <c r="I2" s="80"/>
      <c r="J2" s="80"/>
      <c r="K2" s="80"/>
      <c r="L2" s="80"/>
      <c r="M2" s="80"/>
      <c r="N2" s="80"/>
      <c r="O2" s="80"/>
      <c r="P2" s="80"/>
      <c r="Q2" s="8" t="s">
        <v>1</v>
      </c>
      <c r="R2" s="9" t="s">
        <v>2</v>
      </c>
    </row>
    <row r="3" spans="1:18" ht="22.5" customHeight="1" thickBot="1" x14ac:dyDescent="0.3">
      <c r="A3" s="10"/>
      <c r="B3" s="11"/>
      <c r="C3" s="11"/>
      <c r="D3" s="11"/>
      <c r="E3" s="11"/>
      <c r="F3" s="11"/>
      <c r="G3" s="11"/>
      <c r="H3" s="12"/>
      <c r="I3" s="12"/>
      <c r="J3" s="11"/>
      <c r="K3" s="11"/>
      <c r="L3" s="11"/>
      <c r="M3" s="11"/>
      <c r="N3" s="11"/>
      <c r="O3" s="11"/>
      <c r="P3" s="11"/>
      <c r="Q3" s="13"/>
      <c r="R3" s="14"/>
    </row>
    <row r="4" spans="1:18" ht="27.75" customHeight="1" thickBot="1" x14ac:dyDescent="0.3">
      <c r="A4" s="15" t="s">
        <v>16</v>
      </c>
      <c r="B4" s="34"/>
      <c r="C4" s="81" t="s">
        <v>231</v>
      </c>
      <c r="D4" s="82"/>
      <c r="E4" s="82"/>
      <c r="F4" s="82"/>
      <c r="G4" s="82"/>
      <c r="H4" s="82"/>
      <c r="I4" s="82"/>
      <c r="J4" s="82"/>
      <c r="K4" s="82"/>
      <c r="L4" s="82"/>
      <c r="M4" s="82"/>
      <c r="N4" s="82"/>
      <c r="O4" s="82"/>
      <c r="P4" s="82"/>
      <c r="Q4" s="82"/>
      <c r="R4" s="83"/>
    </row>
    <row r="5" spans="1:18" ht="69" customHeight="1" thickBot="1" x14ac:dyDescent="0.3">
      <c r="A5" s="84" t="s">
        <v>252</v>
      </c>
      <c r="B5" s="85"/>
      <c r="C5" s="85"/>
      <c r="D5" s="85"/>
      <c r="E5" s="86"/>
      <c r="F5" s="84" t="s">
        <v>251</v>
      </c>
      <c r="G5" s="85"/>
      <c r="H5" s="85"/>
      <c r="I5" s="85"/>
      <c r="J5" s="85"/>
      <c r="K5" s="85"/>
      <c r="L5" s="85"/>
      <c r="M5" s="86"/>
      <c r="N5" s="84" t="s">
        <v>253</v>
      </c>
      <c r="O5" s="85"/>
      <c r="P5" s="85"/>
      <c r="Q5" s="85"/>
      <c r="R5" s="86"/>
    </row>
    <row r="6" spans="1:18" ht="126" customHeight="1" thickBot="1" x14ac:dyDescent="0.3">
      <c r="A6" s="36" t="s">
        <v>3</v>
      </c>
      <c r="B6" s="36" t="s">
        <v>4</v>
      </c>
      <c r="C6" s="36" t="s">
        <v>17</v>
      </c>
      <c r="D6" s="36" t="s">
        <v>5</v>
      </c>
      <c r="E6" s="36" t="s">
        <v>6</v>
      </c>
      <c r="F6" s="37" t="s">
        <v>7</v>
      </c>
      <c r="G6" s="36" t="s">
        <v>8</v>
      </c>
      <c r="H6" s="37" t="s">
        <v>13</v>
      </c>
      <c r="I6" s="37" t="s">
        <v>14</v>
      </c>
      <c r="J6" s="36" t="s">
        <v>206</v>
      </c>
      <c r="K6" s="37" t="s">
        <v>207</v>
      </c>
      <c r="L6" s="37" t="s">
        <v>18</v>
      </c>
      <c r="M6" s="37" t="s">
        <v>208</v>
      </c>
      <c r="N6" s="37" t="s">
        <v>209</v>
      </c>
      <c r="O6" s="36" t="s">
        <v>15</v>
      </c>
      <c r="P6" s="38" t="s">
        <v>210</v>
      </c>
      <c r="Q6" s="36" t="s">
        <v>11</v>
      </c>
      <c r="R6" s="39" t="s">
        <v>12</v>
      </c>
    </row>
    <row r="7" spans="1:18" ht="133.5" customHeight="1" x14ac:dyDescent="0.25">
      <c r="A7" s="78" t="s">
        <v>19</v>
      </c>
      <c r="B7" s="56" t="s">
        <v>74</v>
      </c>
      <c r="C7" s="56" t="s">
        <v>20</v>
      </c>
      <c r="D7" s="57" t="s">
        <v>211</v>
      </c>
      <c r="E7" s="57" t="s">
        <v>21</v>
      </c>
      <c r="F7" s="45">
        <v>1</v>
      </c>
      <c r="G7" s="47" t="s">
        <v>22</v>
      </c>
      <c r="H7" s="16">
        <v>42401</v>
      </c>
      <c r="I7" s="16">
        <v>43070</v>
      </c>
      <c r="J7" s="45" t="s">
        <v>254</v>
      </c>
      <c r="K7" s="17">
        <f>(100/37)</f>
        <v>2.7027027027027026</v>
      </c>
      <c r="L7" s="18">
        <v>3</v>
      </c>
      <c r="M7" s="18" t="str">
        <f>IF(L7=1,"0%",IF(L7=2,"50%",IF(L7=3,"100%","Null")))</f>
        <v>100%</v>
      </c>
      <c r="N7" s="19">
        <f>IF(L7=1,0,IF(L7=2,K7/2,IF(L7=3,K7)))</f>
        <v>2.7027027027027026</v>
      </c>
      <c r="O7" s="62" t="s">
        <v>232</v>
      </c>
      <c r="P7" s="20"/>
      <c r="Q7" s="33" t="s">
        <v>212</v>
      </c>
      <c r="R7" s="45" t="s">
        <v>23</v>
      </c>
    </row>
    <row r="8" spans="1:18" ht="67.5" customHeight="1" x14ac:dyDescent="0.25">
      <c r="A8" s="72"/>
      <c r="B8" s="69" t="s">
        <v>75</v>
      </c>
      <c r="C8" s="76" t="s">
        <v>24</v>
      </c>
      <c r="D8" s="69" t="s">
        <v>25</v>
      </c>
      <c r="E8" s="76" t="s">
        <v>26</v>
      </c>
      <c r="F8" s="46">
        <v>1</v>
      </c>
      <c r="G8" s="47" t="s">
        <v>27</v>
      </c>
      <c r="H8" s="16">
        <v>42401</v>
      </c>
      <c r="I8" s="16">
        <v>43070</v>
      </c>
      <c r="J8" s="35" t="s">
        <v>268</v>
      </c>
      <c r="K8" s="17">
        <f t="shared" ref="K8:K43" si="0">(100/37)</f>
        <v>2.7027027027027026</v>
      </c>
      <c r="L8" s="18">
        <v>2</v>
      </c>
      <c r="M8" s="18" t="str">
        <f t="shared" ref="M8:M43" si="1">IF(L8=1,"0%",IF(L8=2,"50%",IF(L8=3,"100%","Null")))</f>
        <v>50%</v>
      </c>
      <c r="N8" s="19">
        <f t="shared" ref="N8:N43" si="2">IF(L8=1,0,IF(L8=2,K8/2,IF(L8=3,K8)))</f>
        <v>1.3513513513513513</v>
      </c>
      <c r="O8" s="49" t="s">
        <v>29</v>
      </c>
      <c r="P8" s="21"/>
      <c r="Q8" s="35" t="s">
        <v>212</v>
      </c>
      <c r="R8" s="46" t="s">
        <v>30</v>
      </c>
    </row>
    <row r="9" spans="1:18" ht="99.75" customHeight="1" x14ac:dyDescent="0.25">
      <c r="A9" s="73"/>
      <c r="B9" s="70"/>
      <c r="C9" s="77"/>
      <c r="D9" s="70"/>
      <c r="E9" s="77"/>
      <c r="F9" s="46">
        <v>2</v>
      </c>
      <c r="G9" s="47" t="s">
        <v>28</v>
      </c>
      <c r="H9" s="16">
        <v>42767</v>
      </c>
      <c r="I9" s="16">
        <v>43435</v>
      </c>
      <c r="J9" s="35" t="s">
        <v>269</v>
      </c>
      <c r="K9" s="17">
        <f t="shared" si="0"/>
        <v>2.7027027027027026</v>
      </c>
      <c r="L9" s="18">
        <v>1</v>
      </c>
      <c r="M9" s="18" t="str">
        <f t="shared" si="1"/>
        <v>0%</v>
      </c>
      <c r="N9" s="19">
        <f t="shared" si="2"/>
        <v>0</v>
      </c>
      <c r="O9" s="49" t="s">
        <v>233</v>
      </c>
      <c r="P9" s="21"/>
      <c r="Q9" s="35" t="s">
        <v>212</v>
      </c>
      <c r="R9" s="46" t="s">
        <v>30</v>
      </c>
    </row>
    <row r="10" spans="1:18" ht="90.75" customHeight="1" x14ac:dyDescent="0.25">
      <c r="A10" s="71" t="s">
        <v>31</v>
      </c>
      <c r="B10" s="69" t="s">
        <v>76</v>
      </c>
      <c r="C10" s="76" t="s">
        <v>32</v>
      </c>
      <c r="D10" s="69" t="s">
        <v>33</v>
      </c>
      <c r="E10" s="47" t="s">
        <v>36</v>
      </c>
      <c r="F10" s="46">
        <v>1</v>
      </c>
      <c r="G10" s="47" t="s">
        <v>37</v>
      </c>
      <c r="H10" s="16">
        <v>42401</v>
      </c>
      <c r="I10" s="16">
        <v>43435</v>
      </c>
      <c r="J10" s="68" t="s">
        <v>270</v>
      </c>
      <c r="K10" s="17">
        <f t="shared" si="0"/>
        <v>2.7027027027027026</v>
      </c>
      <c r="L10" s="18">
        <v>3</v>
      </c>
      <c r="M10" s="18" t="str">
        <f t="shared" si="1"/>
        <v>100%</v>
      </c>
      <c r="N10" s="19">
        <f t="shared" si="2"/>
        <v>2.7027027027027026</v>
      </c>
      <c r="O10" s="47" t="s">
        <v>234</v>
      </c>
      <c r="P10" s="35"/>
      <c r="Q10" s="35" t="s">
        <v>212</v>
      </c>
      <c r="R10" s="46" t="s">
        <v>38</v>
      </c>
    </row>
    <row r="11" spans="1:18" ht="80.25" customHeight="1" x14ac:dyDescent="0.25">
      <c r="A11" s="72"/>
      <c r="B11" s="70"/>
      <c r="C11" s="77"/>
      <c r="D11" s="70"/>
      <c r="E11" s="48" t="s">
        <v>34</v>
      </c>
      <c r="F11" s="46">
        <v>2</v>
      </c>
      <c r="G11" s="48" t="s">
        <v>35</v>
      </c>
      <c r="H11" s="16">
        <v>42401</v>
      </c>
      <c r="I11" s="16">
        <v>43435</v>
      </c>
      <c r="J11" s="46" t="s">
        <v>271</v>
      </c>
      <c r="K11" s="17">
        <f t="shared" si="0"/>
        <v>2.7027027027027026</v>
      </c>
      <c r="L11" s="18">
        <v>3</v>
      </c>
      <c r="M11" s="18" t="str">
        <f t="shared" si="1"/>
        <v>100%</v>
      </c>
      <c r="N11" s="19">
        <f t="shared" si="2"/>
        <v>2.7027027027027026</v>
      </c>
      <c r="O11" s="49" t="s">
        <v>235</v>
      </c>
      <c r="P11" s="35"/>
      <c r="Q11" s="35" t="s">
        <v>212</v>
      </c>
      <c r="R11" s="46" t="s">
        <v>39</v>
      </c>
    </row>
    <row r="12" spans="1:18" ht="80.25" customHeight="1" x14ac:dyDescent="0.25">
      <c r="A12" s="72"/>
      <c r="B12" s="69" t="s">
        <v>77</v>
      </c>
      <c r="C12" s="76" t="s">
        <v>59</v>
      </c>
      <c r="D12" s="69" t="s">
        <v>60</v>
      </c>
      <c r="E12" s="48" t="s">
        <v>62</v>
      </c>
      <c r="F12" s="46">
        <v>1</v>
      </c>
      <c r="G12" s="48" t="s">
        <v>61</v>
      </c>
      <c r="H12" s="16">
        <v>42401</v>
      </c>
      <c r="I12" s="16">
        <v>43435</v>
      </c>
      <c r="J12" s="46" t="s">
        <v>272</v>
      </c>
      <c r="K12" s="17">
        <f t="shared" si="0"/>
        <v>2.7027027027027026</v>
      </c>
      <c r="L12" s="18">
        <v>3</v>
      </c>
      <c r="M12" s="18" t="str">
        <f t="shared" ref="M12:M13" si="3">IF(L12=1,"0%",IF(L12=2,"50%",IF(L12=3,"100%","Null")))</f>
        <v>100%</v>
      </c>
      <c r="N12" s="19">
        <f t="shared" ref="N12:N13" si="4">IF(L12=1,0,IF(L12=2,K12/2,IF(L12=3,K12)))</f>
        <v>2.7027027027027026</v>
      </c>
      <c r="O12" s="49" t="s">
        <v>236</v>
      </c>
      <c r="P12" s="35"/>
      <c r="Q12" s="35" t="s">
        <v>212</v>
      </c>
      <c r="R12" s="46" t="s">
        <v>64</v>
      </c>
    </row>
    <row r="13" spans="1:18" ht="80.25" customHeight="1" x14ac:dyDescent="0.25">
      <c r="A13" s="73"/>
      <c r="B13" s="70"/>
      <c r="C13" s="77"/>
      <c r="D13" s="70"/>
      <c r="E13" s="48" t="s">
        <v>63</v>
      </c>
      <c r="F13" s="46">
        <v>2</v>
      </c>
      <c r="G13" s="48" t="s">
        <v>213</v>
      </c>
      <c r="H13" s="16">
        <v>42401</v>
      </c>
      <c r="I13" s="16">
        <v>43435</v>
      </c>
      <c r="J13" s="46" t="s">
        <v>257</v>
      </c>
      <c r="K13" s="17">
        <f t="shared" si="0"/>
        <v>2.7027027027027026</v>
      </c>
      <c r="L13" s="18">
        <v>3</v>
      </c>
      <c r="M13" s="18" t="str">
        <f t="shared" si="3"/>
        <v>100%</v>
      </c>
      <c r="N13" s="19">
        <f t="shared" si="4"/>
        <v>2.7027027027027026</v>
      </c>
      <c r="O13" s="49" t="s">
        <v>237</v>
      </c>
      <c r="P13" s="35"/>
      <c r="Q13" s="40">
        <v>8000000</v>
      </c>
      <c r="R13" s="46" t="s">
        <v>64</v>
      </c>
    </row>
    <row r="14" spans="1:18" ht="120.75" customHeight="1" x14ac:dyDescent="0.25">
      <c r="A14" s="71" t="s">
        <v>48</v>
      </c>
      <c r="B14" s="58" t="s">
        <v>78</v>
      </c>
      <c r="C14" s="58" t="s">
        <v>40</v>
      </c>
      <c r="D14" s="49" t="s">
        <v>41</v>
      </c>
      <c r="E14" s="49" t="s">
        <v>42</v>
      </c>
      <c r="F14" s="46">
        <v>1</v>
      </c>
      <c r="G14" s="49" t="s">
        <v>43</v>
      </c>
      <c r="H14" s="3">
        <v>42401</v>
      </c>
      <c r="I14" s="3">
        <v>43070</v>
      </c>
      <c r="J14" s="46" t="s">
        <v>273</v>
      </c>
      <c r="K14" s="17">
        <f t="shared" si="0"/>
        <v>2.7027027027027026</v>
      </c>
      <c r="L14" s="18">
        <v>3</v>
      </c>
      <c r="M14" s="18" t="str">
        <f t="shared" si="1"/>
        <v>100%</v>
      </c>
      <c r="N14" s="19">
        <f t="shared" si="2"/>
        <v>2.7027027027027026</v>
      </c>
      <c r="O14" s="49" t="s">
        <v>238</v>
      </c>
      <c r="P14" s="35"/>
      <c r="Q14" s="35" t="s">
        <v>212</v>
      </c>
      <c r="R14" s="46" t="s">
        <v>65</v>
      </c>
    </row>
    <row r="15" spans="1:18" ht="116.25" customHeight="1" x14ac:dyDescent="0.25">
      <c r="A15" s="72"/>
      <c r="B15" s="58" t="s">
        <v>70</v>
      </c>
      <c r="C15" s="58" t="s">
        <v>44</v>
      </c>
      <c r="D15" s="49" t="s">
        <v>45</v>
      </c>
      <c r="E15" s="49" t="s">
        <v>46</v>
      </c>
      <c r="F15" s="46">
        <v>1</v>
      </c>
      <c r="G15" s="49" t="s">
        <v>47</v>
      </c>
      <c r="H15" s="3">
        <v>42401</v>
      </c>
      <c r="I15" s="3">
        <v>43435</v>
      </c>
      <c r="J15" s="46" t="s">
        <v>274</v>
      </c>
      <c r="K15" s="17">
        <f t="shared" si="0"/>
        <v>2.7027027027027026</v>
      </c>
      <c r="L15" s="18">
        <v>3</v>
      </c>
      <c r="M15" s="18" t="str">
        <f t="shared" si="1"/>
        <v>100%</v>
      </c>
      <c r="N15" s="19">
        <f t="shared" si="2"/>
        <v>2.7027027027027026</v>
      </c>
      <c r="O15" s="49" t="s">
        <v>239</v>
      </c>
      <c r="P15" s="35"/>
      <c r="Q15" s="35" t="s">
        <v>212</v>
      </c>
      <c r="R15" s="46" t="s">
        <v>66</v>
      </c>
    </row>
    <row r="16" spans="1:18" ht="93.75" customHeight="1" x14ac:dyDescent="0.25">
      <c r="A16" s="73"/>
      <c r="B16" s="58" t="s">
        <v>71</v>
      </c>
      <c r="C16" s="58" t="s">
        <v>50</v>
      </c>
      <c r="D16" s="49" t="s">
        <v>51</v>
      </c>
      <c r="E16" s="49" t="s">
        <v>52</v>
      </c>
      <c r="F16" s="46">
        <v>1</v>
      </c>
      <c r="G16" s="49" t="s">
        <v>53</v>
      </c>
      <c r="H16" s="3">
        <v>42401</v>
      </c>
      <c r="I16" s="3">
        <v>43435</v>
      </c>
      <c r="J16" s="46" t="s">
        <v>275</v>
      </c>
      <c r="K16" s="17">
        <f t="shared" si="0"/>
        <v>2.7027027027027026</v>
      </c>
      <c r="L16" s="18">
        <v>3</v>
      </c>
      <c r="M16" s="18" t="str">
        <f t="shared" si="1"/>
        <v>100%</v>
      </c>
      <c r="N16" s="19">
        <f t="shared" si="2"/>
        <v>2.7027027027027026</v>
      </c>
      <c r="O16" s="49" t="s">
        <v>49</v>
      </c>
      <c r="P16" s="35"/>
      <c r="Q16" s="35" t="s">
        <v>212</v>
      </c>
      <c r="R16" s="46" t="s">
        <v>67</v>
      </c>
    </row>
    <row r="17" spans="1:21" ht="91.5" customHeight="1" x14ac:dyDescent="0.25">
      <c r="A17" s="71" t="s">
        <v>79</v>
      </c>
      <c r="B17" s="58" t="s">
        <v>72</v>
      </c>
      <c r="C17" s="58" t="s">
        <v>54</v>
      </c>
      <c r="D17" s="49" t="s">
        <v>55</v>
      </c>
      <c r="E17" s="49" t="s">
        <v>68</v>
      </c>
      <c r="F17" s="46">
        <v>1</v>
      </c>
      <c r="G17" s="49" t="s">
        <v>56</v>
      </c>
      <c r="H17" s="3">
        <v>42401</v>
      </c>
      <c r="I17" s="3">
        <v>43070</v>
      </c>
      <c r="J17" s="35" t="s">
        <v>259</v>
      </c>
      <c r="K17" s="17">
        <f t="shared" si="0"/>
        <v>2.7027027027027026</v>
      </c>
      <c r="L17" s="18">
        <v>3</v>
      </c>
      <c r="M17" s="18" t="str">
        <f t="shared" si="1"/>
        <v>100%</v>
      </c>
      <c r="N17" s="19">
        <f t="shared" si="2"/>
        <v>2.7027027027027026</v>
      </c>
      <c r="O17" s="49" t="s">
        <v>240</v>
      </c>
      <c r="P17" s="35"/>
      <c r="Q17" s="35" t="s">
        <v>212</v>
      </c>
      <c r="R17" s="46" t="s">
        <v>67</v>
      </c>
    </row>
    <row r="18" spans="1:21" ht="94.5" customHeight="1" x14ac:dyDescent="0.25">
      <c r="A18" s="72"/>
      <c r="B18" s="58" t="s">
        <v>73</v>
      </c>
      <c r="C18" s="58" t="s">
        <v>57</v>
      </c>
      <c r="D18" s="49" t="s">
        <v>58</v>
      </c>
      <c r="E18" s="49" t="s">
        <v>214</v>
      </c>
      <c r="F18" s="46">
        <v>1</v>
      </c>
      <c r="G18" s="49" t="s">
        <v>215</v>
      </c>
      <c r="H18" s="3">
        <v>42401</v>
      </c>
      <c r="I18" s="3">
        <v>43070</v>
      </c>
      <c r="J18" s="35" t="s">
        <v>256</v>
      </c>
      <c r="K18" s="17">
        <f t="shared" si="0"/>
        <v>2.7027027027027026</v>
      </c>
      <c r="L18" s="18">
        <v>3</v>
      </c>
      <c r="M18" s="18" t="str">
        <f t="shared" si="1"/>
        <v>100%</v>
      </c>
      <c r="N18" s="19">
        <f t="shared" si="2"/>
        <v>2.7027027027027026</v>
      </c>
      <c r="O18" s="49" t="s">
        <v>69</v>
      </c>
      <c r="P18" s="35"/>
      <c r="Q18" s="35" t="s">
        <v>212</v>
      </c>
      <c r="R18" s="46" t="s">
        <v>66</v>
      </c>
    </row>
    <row r="19" spans="1:21" ht="138.75" customHeight="1" x14ac:dyDescent="0.25">
      <c r="A19" s="72"/>
      <c r="B19" s="69" t="s">
        <v>80</v>
      </c>
      <c r="C19" s="58" t="s">
        <v>81</v>
      </c>
      <c r="D19" s="55" t="s">
        <v>82</v>
      </c>
      <c r="E19" s="50" t="s">
        <v>83</v>
      </c>
      <c r="F19" s="5">
        <v>1</v>
      </c>
      <c r="G19" s="50" t="s">
        <v>216</v>
      </c>
      <c r="H19" s="3">
        <v>42401</v>
      </c>
      <c r="I19" s="3">
        <v>43435</v>
      </c>
      <c r="J19" s="5" t="s">
        <v>276</v>
      </c>
      <c r="K19" s="17">
        <f t="shared" si="0"/>
        <v>2.7027027027027026</v>
      </c>
      <c r="L19" s="18">
        <v>3</v>
      </c>
      <c r="M19" s="18" t="str">
        <f t="shared" si="1"/>
        <v>100%</v>
      </c>
      <c r="N19" s="19">
        <f t="shared" si="2"/>
        <v>2.7027027027027026</v>
      </c>
      <c r="O19" s="50" t="s">
        <v>241</v>
      </c>
      <c r="P19" s="22"/>
      <c r="Q19" s="5" t="s">
        <v>217</v>
      </c>
      <c r="R19" s="5" t="s">
        <v>88</v>
      </c>
      <c r="S19" s="23"/>
      <c r="T19" s="23"/>
      <c r="U19" s="23"/>
    </row>
    <row r="20" spans="1:21" ht="94.5" customHeight="1" x14ac:dyDescent="0.25">
      <c r="A20" s="72"/>
      <c r="B20" s="70"/>
      <c r="C20" s="51" t="s">
        <v>85</v>
      </c>
      <c r="D20" s="55" t="s">
        <v>87</v>
      </c>
      <c r="E20" s="47" t="s">
        <v>86</v>
      </c>
      <c r="F20" s="5">
        <v>1</v>
      </c>
      <c r="G20" s="51" t="s">
        <v>218</v>
      </c>
      <c r="H20" s="3">
        <v>42401</v>
      </c>
      <c r="I20" s="3">
        <v>43435</v>
      </c>
      <c r="J20" s="5" t="s">
        <v>260</v>
      </c>
      <c r="K20" s="17">
        <f t="shared" si="0"/>
        <v>2.7027027027027026</v>
      </c>
      <c r="L20" s="18">
        <v>3</v>
      </c>
      <c r="M20" s="18" t="str">
        <f t="shared" si="1"/>
        <v>100%</v>
      </c>
      <c r="N20" s="19">
        <f t="shared" si="2"/>
        <v>2.7027027027027026</v>
      </c>
      <c r="O20" s="50" t="s">
        <v>242</v>
      </c>
      <c r="P20" s="4"/>
      <c r="Q20" s="5" t="s">
        <v>212</v>
      </c>
      <c r="R20" s="5" t="s">
        <v>84</v>
      </c>
      <c r="S20" s="24"/>
      <c r="T20" s="23"/>
      <c r="U20" s="23"/>
    </row>
    <row r="21" spans="1:21" ht="109.5" customHeight="1" x14ac:dyDescent="0.25">
      <c r="A21" s="72"/>
      <c r="B21" s="69" t="s">
        <v>89</v>
      </c>
      <c r="C21" s="69" t="s">
        <v>90</v>
      </c>
      <c r="D21" s="74" t="s">
        <v>95</v>
      </c>
      <c r="E21" s="47" t="s">
        <v>91</v>
      </c>
      <c r="F21" s="5">
        <v>1</v>
      </c>
      <c r="G21" s="52" t="s">
        <v>93</v>
      </c>
      <c r="H21" s="3">
        <v>42401</v>
      </c>
      <c r="I21" s="3">
        <v>43435</v>
      </c>
      <c r="J21" s="5" t="s">
        <v>277</v>
      </c>
      <c r="K21" s="17">
        <f t="shared" si="0"/>
        <v>2.7027027027027026</v>
      </c>
      <c r="L21" s="18">
        <v>3</v>
      </c>
      <c r="M21" s="18" t="str">
        <f t="shared" si="1"/>
        <v>100%</v>
      </c>
      <c r="N21" s="19">
        <f t="shared" si="2"/>
        <v>2.7027027027027026</v>
      </c>
      <c r="O21" s="50" t="s">
        <v>96</v>
      </c>
      <c r="P21" s="4"/>
      <c r="Q21" s="5" t="s">
        <v>212</v>
      </c>
      <c r="R21" s="5" t="s">
        <v>98</v>
      </c>
      <c r="S21" s="24"/>
      <c r="T21" s="23"/>
      <c r="U21" s="23"/>
    </row>
    <row r="22" spans="1:21" ht="84" customHeight="1" x14ac:dyDescent="0.25">
      <c r="A22" s="72"/>
      <c r="B22" s="70"/>
      <c r="C22" s="70"/>
      <c r="D22" s="75"/>
      <c r="E22" s="47" t="s">
        <v>92</v>
      </c>
      <c r="F22" s="5">
        <v>2</v>
      </c>
      <c r="G22" s="47" t="s">
        <v>94</v>
      </c>
      <c r="H22" s="3">
        <v>42401</v>
      </c>
      <c r="I22" s="3">
        <v>43435</v>
      </c>
      <c r="J22" s="5" t="s">
        <v>261</v>
      </c>
      <c r="K22" s="17">
        <f t="shared" si="0"/>
        <v>2.7027027027027026</v>
      </c>
      <c r="L22" s="18">
        <v>2</v>
      </c>
      <c r="M22" s="18" t="str">
        <f t="shared" si="1"/>
        <v>50%</v>
      </c>
      <c r="N22" s="19">
        <f t="shared" si="2"/>
        <v>1.3513513513513513</v>
      </c>
      <c r="O22" s="50" t="s">
        <v>97</v>
      </c>
      <c r="P22" s="4"/>
      <c r="Q22" s="5" t="s">
        <v>212</v>
      </c>
      <c r="R22" s="5" t="s">
        <v>98</v>
      </c>
      <c r="S22" s="24"/>
      <c r="T22" s="23"/>
      <c r="U22" s="23"/>
    </row>
    <row r="23" spans="1:21" ht="119.25" customHeight="1" x14ac:dyDescent="0.25">
      <c r="A23" s="72"/>
      <c r="B23" s="69" t="s">
        <v>99</v>
      </c>
      <c r="C23" s="69" t="s">
        <v>100</v>
      </c>
      <c r="D23" s="74" t="s">
        <v>101</v>
      </c>
      <c r="E23" s="47" t="s">
        <v>102</v>
      </c>
      <c r="F23" s="5">
        <v>1</v>
      </c>
      <c r="G23" s="47" t="s">
        <v>104</v>
      </c>
      <c r="H23" s="3">
        <v>42401</v>
      </c>
      <c r="I23" s="3">
        <v>43435</v>
      </c>
      <c r="J23" s="5" t="s">
        <v>278</v>
      </c>
      <c r="K23" s="17">
        <f t="shared" si="0"/>
        <v>2.7027027027027026</v>
      </c>
      <c r="L23" s="18">
        <v>2</v>
      </c>
      <c r="M23" s="18" t="str">
        <f t="shared" si="1"/>
        <v>50%</v>
      </c>
      <c r="N23" s="19">
        <f t="shared" si="2"/>
        <v>1.3513513513513513</v>
      </c>
      <c r="O23" s="50" t="s">
        <v>243</v>
      </c>
      <c r="P23" s="4"/>
      <c r="Q23" s="5" t="s">
        <v>212</v>
      </c>
      <c r="R23" s="5" t="s">
        <v>106</v>
      </c>
      <c r="S23" s="24"/>
      <c r="T23" s="23"/>
      <c r="U23" s="23"/>
    </row>
    <row r="24" spans="1:21" ht="102" customHeight="1" x14ac:dyDescent="0.25">
      <c r="A24" s="72"/>
      <c r="B24" s="70"/>
      <c r="C24" s="70"/>
      <c r="D24" s="75"/>
      <c r="E24" s="47" t="s">
        <v>103</v>
      </c>
      <c r="F24" s="5">
        <v>2</v>
      </c>
      <c r="G24" s="47" t="s">
        <v>105</v>
      </c>
      <c r="H24" s="3">
        <v>42401</v>
      </c>
      <c r="I24" s="3">
        <v>43435</v>
      </c>
      <c r="J24" s="5" t="s">
        <v>262</v>
      </c>
      <c r="K24" s="17">
        <f t="shared" si="0"/>
        <v>2.7027027027027026</v>
      </c>
      <c r="L24" s="18">
        <v>2</v>
      </c>
      <c r="M24" s="18" t="str">
        <f t="shared" si="1"/>
        <v>50%</v>
      </c>
      <c r="N24" s="19">
        <f t="shared" si="2"/>
        <v>1.3513513513513513</v>
      </c>
      <c r="O24" s="50" t="s">
        <v>107</v>
      </c>
      <c r="P24" s="4"/>
      <c r="Q24" s="5" t="s">
        <v>212</v>
      </c>
      <c r="R24" s="5" t="s">
        <v>106</v>
      </c>
      <c r="S24" s="24"/>
      <c r="T24" s="23"/>
      <c r="U24" s="23"/>
    </row>
    <row r="25" spans="1:21" ht="83.25" customHeight="1" x14ac:dyDescent="0.25">
      <c r="A25" s="72"/>
      <c r="B25" s="69" t="s">
        <v>108</v>
      </c>
      <c r="C25" s="69" t="s">
        <v>109</v>
      </c>
      <c r="D25" s="69" t="s">
        <v>114</v>
      </c>
      <c r="E25" s="53" t="s">
        <v>110</v>
      </c>
      <c r="F25" s="5">
        <v>1</v>
      </c>
      <c r="G25" s="53" t="s">
        <v>112</v>
      </c>
      <c r="H25" s="3">
        <v>42401</v>
      </c>
      <c r="I25" s="3">
        <v>43435</v>
      </c>
      <c r="J25" s="5" t="s">
        <v>279</v>
      </c>
      <c r="K25" s="17">
        <f t="shared" si="0"/>
        <v>2.7027027027027026</v>
      </c>
      <c r="L25" s="18">
        <v>3</v>
      </c>
      <c r="M25" s="18" t="str">
        <f t="shared" si="1"/>
        <v>100%</v>
      </c>
      <c r="N25" s="19">
        <f t="shared" si="2"/>
        <v>2.7027027027027026</v>
      </c>
      <c r="O25" s="53" t="s">
        <v>244</v>
      </c>
      <c r="P25" s="4"/>
      <c r="Q25" s="5" t="s">
        <v>212</v>
      </c>
      <c r="R25" s="5" t="s">
        <v>98</v>
      </c>
      <c r="S25" s="24"/>
      <c r="T25" s="23"/>
      <c r="U25" s="23"/>
    </row>
    <row r="26" spans="1:21" ht="95.25" customHeight="1" x14ac:dyDescent="0.25">
      <c r="A26" s="72"/>
      <c r="B26" s="70"/>
      <c r="C26" s="70"/>
      <c r="D26" s="70"/>
      <c r="E26" s="47" t="s">
        <v>111</v>
      </c>
      <c r="F26" s="5">
        <v>2</v>
      </c>
      <c r="G26" s="47" t="s">
        <v>113</v>
      </c>
      <c r="H26" s="3">
        <v>42401</v>
      </c>
      <c r="I26" s="3">
        <v>43435</v>
      </c>
      <c r="J26" s="5" t="s">
        <v>263</v>
      </c>
      <c r="K26" s="17">
        <f t="shared" si="0"/>
        <v>2.7027027027027026</v>
      </c>
      <c r="L26" s="18">
        <v>3</v>
      </c>
      <c r="M26" s="18" t="str">
        <f t="shared" si="1"/>
        <v>100%</v>
      </c>
      <c r="N26" s="19">
        <f t="shared" si="2"/>
        <v>2.7027027027027026</v>
      </c>
      <c r="O26" s="47" t="s">
        <v>113</v>
      </c>
      <c r="P26" s="4"/>
      <c r="Q26" s="5" t="s">
        <v>212</v>
      </c>
      <c r="R26" s="5" t="s">
        <v>98</v>
      </c>
      <c r="S26" s="24"/>
      <c r="T26" s="23"/>
      <c r="U26" s="23"/>
    </row>
    <row r="27" spans="1:21" ht="138" customHeight="1" x14ac:dyDescent="0.25">
      <c r="A27" s="72"/>
      <c r="B27" s="69" t="s">
        <v>115</v>
      </c>
      <c r="C27" s="47" t="s">
        <v>116</v>
      </c>
      <c r="D27" s="50" t="s">
        <v>122</v>
      </c>
      <c r="E27" s="47" t="s">
        <v>118</v>
      </c>
      <c r="F27" s="5">
        <v>1</v>
      </c>
      <c r="G27" s="47" t="s">
        <v>120</v>
      </c>
      <c r="H27" s="3">
        <v>42401</v>
      </c>
      <c r="I27" s="3">
        <v>43435</v>
      </c>
      <c r="J27" s="5" t="s">
        <v>280</v>
      </c>
      <c r="K27" s="17">
        <f t="shared" si="0"/>
        <v>2.7027027027027026</v>
      </c>
      <c r="L27" s="18">
        <v>3</v>
      </c>
      <c r="M27" s="18" t="str">
        <f t="shared" si="1"/>
        <v>100%</v>
      </c>
      <c r="N27" s="19">
        <f t="shared" si="2"/>
        <v>2.7027027027027026</v>
      </c>
      <c r="O27" s="47" t="s">
        <v>124</v>
      </c>
      <c r="P27" s="4"/>
      <c r="Q27" s="41">
        <v>40000000</v>
      </c>
      <c r="R27" s="6" t="s">
        <v>126</v>
      </c>
      <c r="S27" s="24"/>
      <c r="T27" s="23"/>
      <c r="U27" s="23"/>
    </row>
    <row r="28" spans="1:21" ht="84.75" customHeight="1" thickBot="1" x14ac:dyDescent="0.3">
      <c r="A28" s="72"/>
      <c r="B28" s="70"/>
      <c r="C28" s="47" t="s">
        <v>117</v>
      </c>
      <c r="D28" s="59" t="s">
        <v>123</v>
      </c>
      <c r="E28" s="60" t="s">
        <v>119</v>
      </c>
      <c r="F28" s="5">
        <v>2</v>
      </c>
      <c r="G28" s="54" t="s">
        <v>121</v>
      </c>
      <c r="H28" s="3">
        <v>42401</v>
      </c>
      <c r="I28" s="3">
        <v>43435</v>
      </c>
      <c r="J28" s="5" t="s">
        <v>264</v>
      </c>
      <c r="K28" s="17">
        <f t="shared" si="0"/>
        <v>2.7027027027027026</v>
      </c>
      <c r="L28" s="18">
        <v>3</v>
      </c>
      <c r="M28" s="18" t="str">
        <f t="shared" si="1"/>
        <v>100%</v>
      </c>
      <c r="N28" s="19">
        <f t="shared" si="2"/>
        <v>2.7027027027027026</v>
      </c>
      <c r="O28" s="54" t="s">
        <v>125</v>
      </c>
      <c r="P28" s="4"/>
      <c r="Q28" s="5" t="s">
        <v>212</v>
      </c>
      <c r="R28" s="6" t="s">
        <v>132</v>
      </c>
      <c r="S28" s="24"/>
      <c r="T28" s="23"/>
      <c r="U28" s="23"/>
    </row>
    <row r="29" spans="1:21" ht="97.5" customHeight="1" x14ac:dyDescent="0.25">
      <c r="A29" s="72"/>
      <c r="B29" s="58" t="s">
        <v>134</v>
      </c>
      <c r="C29" s="47" t="s">
        <v>127</v>
      </c>
      <c r="D29" s="61" t="s">
        <v>130</v>
      </c>
      <c r="E29" s="47" t="s">
        <v>131</v>
      </c>
      <c r="F29" s="5">
        <v>1</v>
      </c>
      <c r="G29" s="47" t="s">
        <v>128</v>
      </c>
      <c r="H29" s="3">
        <v>42401</v>
      </c>
      <c r="I29" s="3">
        <v>43435</v>
      </c>
      <c r="J29" s="5" t="s">
        <v>258</v>
      </c>
      <c r="K29" s="17">
        <f t="shared" si="0"/>
        <v>2.7027027027027026</v>
      </c>
      <c r="L29" s="18">
        <v>1</v>
      </c>
      <c r="M29" s="18" t="str">
        <f t="shared" si="1"/>
        <v>0%</v>
      </c>
      <c r="N29" s="19">
        <f t="shared" si="2"/>
        <v>0</v>
      </c>
      <c r="O29" s="65" t="s">
        <v>129</v>
      </c>
      <c r="P29" s="4"/>
      <c r="Q29" s="41">
        <v>100000000</v>
      </c>
      <c r="R29" s="5" t="s">
        <v>133</v>
      </c>
      <c r="S29" s="24"/>
      <c r="T29" s="23"/>
      <c r="U29" s="23"/>
    </row>
    <row r="30" spans="1:21" ht="114.75" customHeight="1" x14ac:dyDescent="0.25">
      <c r="A30" s="73"/>
      <c r="B30" s="58" t="s">
        <v>135</v>
      </c>
      <c r="C30" s="47" t="s">
        <v>136</v>
      </c>
      <c r="D30" s="62" t="s">
        <v>141</v>
      </c>
      <c r="E30" s="47" t="s">
        <v>137</v>
      </c>
      <c r="F30" s="5">
        <v>1</v>
      </c>
      <c r="G30" s="47" t="s">
        <v>138</v>
      </c>
      <c r="H30" s="3">
        <v>42401</v>
      </c>
      <c r="I30" s="3">
        <v>43435</v>
      </c>
      <c r="J30" s="5" t="s">
        <v>281</v>
      </c>
      <c r="K30" s="17">
        <f t="shared" si="0"/>
        <v>2.7027027027027026</v>
      </c>
      <c r="L30" s="18">
        <v>3</v>
      </c>
      <c r="M30" s="18" t="str">
        <f t="shared" si="1"/>
        <v>100%</v>
      </c>
      <c r="N30" s="19">
        <f t="shared" si="2"/>
        <v>2.7027027027027026</v>
      </c>
      <c r="O30" s="47" t="s">
        <v>139</v>
      </c>
      <c r="P30" s="4"/>
      <c r="Q30" s="5" t="s">
        <v>212</v>
      </c>
      <c r="R30" s="6" t="s">
        <v>140</v>
      </c>
      <c r="S30" s="24"/>
      <c r="T30" s="23"/>
      <c r="U30" s="23"/>
    </row>
    <row r="31" spans="1:21" ht="84" customHeight="1" x14ac:dyDescent="0.25">
      <c r="A31" s="71" t="s">
        <v>142</v>
      </c>
      <c r="B31" s="69" t="s">
        <v>245</v>
      </c>
      <c r="C31" s="47" t="s">
        <v>143</v>
      </c>
      <c r="D31" s="50" t="s">
        <v>219</v>
      </c>
      <c r="E31" s="47" t="s">
        <v>144</v>
      </c>
      <c r="F31" s="5">
        <v>1</v>
      </c>
      <c r="G31" s="47" t="s">
        <v>145</v>
      </c>
      <c r="H31" s="3">
        <v>42402</v>
      </c>
      <c r="I31" s="3">
        <v>43436</v>
      </c>
      <c r="J31" s="5" t="s">
        <v>255</v>
      </c>
      <c r="K31" s="17">
        <f t="shared" si="0"/>
        <v>2.7027027027027026</v>
      </c>
      <c r="L31" s="18">
        <v>1</v>
      </c>
      <c r="M31" s="18" t="str">
        <f t="shared" si="1"/>
        <v>0%</v>
      </c>
      <c r="N31" s="19">
        <f t="shared" si="2"/>
        <v>0</v>
      </c>
      <c r="O31" s="50" t="s">
        <v>146</v>
      </c>
      <c r="P31" s="4"/>
      <c r="Q31" s="5" t="s">
        <v>212</v>
      </c>
      <c r="R31" s="5" t="s">
        <v>147</v>
      </c>
      <c r="S31" s="24"/>
      <c r="T31" s="23"/>
      <c r="U31" s="23"/>
    </row>
    <row r="32" spans="1:21" ht="78" customHeight="1" x14ac:dyDescent="0.25">
      <c r="A32" s="72"/>
      <c r="B32" s="87"/>
      <c r="C32" s="47" t="s">
        <v>148</v>
      </c>
      <c r="D32" s="55" t="s">
        <v>220</v>
      </c>
      <c r="E32" s="47" t="s">
        <v>149</v>
      </c>
      <c r="F32" s="5">
        <v>1</v>
      </c>
      <c r="G32" s="47" t="s">
        <v>150</v>
      </c>
      <c r="H32" s="3">
        <v>42403</v>
      </c>
      <c r="I32" s="3">
        <v>43437</v>
      </c>
      <c r="J32" s="5" t="s">
        <v>265</v>
      </c>
      <c r="K32" s="17">
        <f t="shared" si="0"/>
        <v>2.7027027027027026</v>
      </c>
      <c r="L32" s="18">
        <v>2</v>
      </c>
      <c r="M32" s="18" t="str">
        <f t="shared" si="1"/>
        <v>50%</v>
      </c>
      <c r="N32" s="19">
        <f t="shared" si="2"/>
        <v>1.3513513513513513</v>
      </c>
      <c r="O32" s="50" t="s">
        <v>151</v>
      </c>
      <c r="P32" s="4"/>
      <c r="Q32" s="5" t="s">
        <v>212</v>
      </c>
      <c r="R32" s="5" t="s">
        <v>152</v>
      </c>
      <c r="S32" s="24"/>
      <c r="T32" s="23"/>
      <c r="U32" s="23"/>
    </row>
    <row r="33" spans="1:21" ht="120.75" customHeight="1" x14ac:dyDescent="0.25">
      <c r="A33" s="73"/>
      <c r="B33" s="70"/>
      <c r="C33" s="63" t="s">
        <v>153</v>
      </c>
      <c r="D33" s="76" t="s">
        <v>158</v>
      </c>
      <c r="E33" s="47" t="s">
        <v>154</v>
      </c>
      <c r="F33" s="5">
        <v>1</v>
      </c>
      <c r="G33" s="47" t="s">
        <v>155</v>
      </c>
      <c r="H33" s="3">
        <v>42404</v>
      </c>
      <c r="I33" s="3">
        <v>43438</v>
      </c>
      <c r="J33" s="5" t="s">
        <v>255</v>
      </c>
      <c r="K33" s="17">
        <f t="shared" si="0"/>
        <v>2.7027027027027026</v>
      </c>
      <c r="L33" s="18">
        <v>1</v>
      </c>
      <c r="M33" s="18" t="str">
        <f t="shared" si="1"/>
        <v>0%</v>
      </c>
      <c r="N33" s="19">
        <f t="shared" si="2"/>
        <v>0</v>
      </c>
      <c r="O33" s="50" t="s">
        <v>156</v>
      </c>
      <c r="P33" s="4"/>
      <c r="Q33" s="41">
        <v>30000000</v>
      </c>
      <c r="R33" s="5" t="s">
        <v>157</v>
      </c>
      <c r="S33" s="24"/>
      <c r="T33" s="23"/>
      <c r="U33" s="23"/>
    </row>
    <row r="34" spans="1:21" ht="71.25" customHeight="1" x14ac:dyDescent="0.25">
      <c r="A34" s="71" t="s">
        <v>159</v>
      </c>
      <c r="B34" s="69" t="s">
        <v>246</v>
      </c>
      <c r="C34" s="47" t="s">
        <v>160</v>
      </c>
      <c r="D34" s="77"/>
      <c r="E34" s="47" t="s">
        <v>161</v>
      </c>
      <c r="F34" s="5">
        <v>1</v>
      </c>
      <c r="G34" s="47" t="s">
        <v>162</v>
      </c>
      <c r="H34" s="3">
        <v>42405</v>
      </c>
      <c r="I34" s="3">
        <v>42709</v>
      </c>
      <c r="J34" s="5" t="s">
        <v>282</v>
      </c>
      <c r="K34" s="17">
        <f t="shared" si="0"/>
        <v>2.7027027027027026</v>
      </c>
      <c r="L34" s="18">
        <v>3</v>
      </c>
      <c r="M34" s="18" t="str">
        <f t="shared" si="1"/>
        <v>100%</v>
      </c>
      <c r="N34" s="19">
        <f t="shared" si="2"/>
        <v>2.7027027027027026</v>
      </c>
      <c r="O34" s="50" t="s">
        <v>163</v>
      </c>
      <c r="P34" s="4"/>
      <c r="Q34" s="5" t="s">
        <v>212</v>
      </c>
      <c r="R34" s="5" t="s">
        <v>106</v>
      </c>
      <c r="S34" s="24"/>
      <c r="T34" s="23"/>
      <c r="U34" s="23"/>
    </row>
    <row r="35" spans="1:21" ht="76.5" customHeight="1" x14ac:dyDescent="0.25">
      <c r="A35" s="73"/>
      <c r="B35" s="70"/>
      <c r="C35" s="54" t="s">
        <v>164</v>
      </c>
      <c r="D35" s="55" t="s">
        <v>165</v>
      </c>
      <c r="E35" s="47" t="s">
        <v>166</v>
      </c>
      <c r="F35" s="5">
        <v>1</v>
      </c>
      <c r="G35" s="47" t="s">
        <v>167</v>
      </c>
      <c r="H35" s="3">
        <v>42404</v>
      </c>
      <c r="I35" s="3">
        <v>43438</v>
      </c>
      <c r="J35" s="5" t="s">
        <v>283</v>
      </c>
      <c r="K35" s="17">
        <f t="shared" si="0"/>
        <v>2.7027027027027026</v>
      </c>
      <c r="L35" s="18">
        <v>2</v>
      </c>
      <c r="M35" s="18" t="str">
        <f t="shared" si="1"/>
        <v>50%</v>
      </c>
      <c r="N35" s="19">
        <f t="shared" si="2"/>
        <v>1.3513513513513513</v>
      </c>
      <c r="O35" s="50" t="s">
        <v>168</v>
      </c>
      <c r="P35" s="4"/>
      <c r="Q35" s="5" t="s">
        <v>212</v>
      </c>
      <c r="R35" s="5" t="s">
        <v>98</v>
      </c>
      <c r="S35" s="24"/>
      <c r="T35" s="23"/>
      <c r="U35" s="23"/>
    </row>
    <row r="36" spans="1:21" ht="72" customHeight="1" x14ac:dyDescent="0.25">
      <c r="A36" s="71" t="s">
        <v>169</v>
      </c>
      <c r="B36" s="69" t="s">
        <v>247</v>
      </c>
      <c r="C36" s="76" t="s">
        <v>171</v>
      </c>
      <c r="D36" s="74" t="s">
        <v>172</v>
      </c>
      <c r="E36" s="76" t="s">
        <v>170</v>
      </c>
      <c r="F36" s="5">
        <v>1</v>
      </c>
      <c r="G36" s="47" t="s">
        <v>221</v>
      </c>
      <c r="H36" s="3">
        <v>42404</v>
      </c>
      <c r="I36" s="3">
        <v>43438</v>
      </c>
      <c r="J36" s="5" t="s">
        <v>284</v>
      </c>
      <c r="K36" s="17">
        <f t="shared" si="0"/>
        <v>2.7027027027027026</v>
      </c>
      <c r="L36" s="18">
        <v>3</v>
      </c>
      <c r="M36" s="18" t="str">
        <f t="shared" si="1"/>
        <v>100%</v>
      </c>
      <c r="N36" s="19">
        <f t="shared" si="2"/>
        <v>2.7027027027027026</v>
      </c>
      <c r="O36" s="50" t="s">
        <v>222</v>
      </c>
      <c r="P36" s="4"/>
      <c r="Q36" s="5" t="s">
        <v>212</v>
      </c>
      <c r="R36" s="5" t="s">
        <v>173</v>
      </c>
      <c r="S36" s="24"/>
      <c r="T36" s="23"/>
      <c r="U36" s="23"/>
    </row>
    <row r="37" spans="1:21" ht="71.25" customHeight="1" x14ac:dyDescent="0.25">
      <c r="A37" s="73"/>
      <c r="B37" s="70"/>
      <c r="C37" s="77"/>
      <c r="D37" s="75"/>
      <c r="E37" s="77"/>
      <c r="F37" s="5">
        <v>2</v>
      </c>
      <c r="G37" s="47" t="s">
        <v>223</v>
      </c>
      <c r="H37" s="3">
        <v>42404</v>
      </c>
      <c r="I37" s="3">
        <v>43438</v>
      </c>
      <c r="J37" s="5" t="s">
        <v>285</v>
      </c>
      <c r="K37" s="17">
        <f t="shared" si="0"/>
        <v>2.7027027027027026</v>
      </c>
      <c r="L37" s="18">
        <v>3</v>
      </c>
      <c r="M37" s="18" t="str">
        <f t="shared" si="1"/>
        <v>100%</v>
      </c>
      <c r="N37" s="19">
        <f t="shared" si="2"/>
        <v>2.7027027027027026</v>
      </c>
      <c r="O37" s="50" t="s">
        <v>224</v>
      </c>
      <c r="P37" s="4"/>
      <c r="Q37" s="5" t="s">
        <v>212</v>
      </c>
      <c r="R37" s="5" t="s">
        <v>174</v>
      </c>
      <c r="S37" s="24"/>
      <c r="T37" s="23"/>
      <c r="U37" s="23"/>
    </row>
    <row r="38" spans="1:21" ht="69" customHeight="1" x14ac:dyDescent="0.25">
      <c r="A38" s="71" t="s">
        <v>175</v>
      </c>
      <c r="B38" s="58" t="s">
        <v>176</v>
      </c>
      <c r="C38" s="47" t="s">
        <v>177</v>
      </c>
      <c r="D38" s="50" t="s">
        <v>178</v>
      </c>
      <c r="E38" s="47" t="s">
        <v>179</v>
      </c>
      <c r="F38" s="5">
        <v>1</v>
      </c>
      <c r="G38" s="47" t="s">
        <v>180</v>
      </c>
      <c r="H38" s="3">
        <v>42404</v>
      </c>
      <c r="I38" s="3">
        <v>43438</v>
      </c>
      <c r="J38" s="5" t="s">
        <v>286</v>
      </c>
      <c r="K38" s="17">
        <f t="shared" si="0"/>
        <v>2.7027027027027026</v>
      </c>
      <c r="L38" s="18">
        <v>3</v>
      </c>
      <c r="M38" s="18" t="str">
        <f t="shared" si="1"/>
        <v>100%</v>
      </c>
      <c r="N38" s="19">
        <f t="shared" si="2"/>
        <v>2.7027027027027026</v>
      </c>
      <c r="O38" s="50" t="s">
        <v>181</v>
      </c>
      <c r="P38" s="4"/>
      <c r="Q38" s="5" t="s">
        <v>217</v>
      </c>
      <c r="R38" s="5" t="s">
        <v>182</v>
      </c>
      <c r="S38" s="24"/>
      <c r="T38" s="23"/>
      <c r="U38" s="23"/>
    </row>
    <row r="39" spans="1:21" ht="109.5" customHeight="1" x14ac:dyDescent="0.25">
      <c r="A39" s="73"/>
      <c r="B39" s="58" t="s">
        <v>248</v>
      </c>
      <c r="C39" s="47" t="s">
        <v>225</v>
      </c>
      <c r="D39" s="55" t="s">
        <v>183</v>
      </c>
      <c r="E39" s="47" t="s">
        <v>184</v>
      </c>
      <c r="F39" s="5">
        <v>1</v>
      </c>
      <c r="G39" s="47" t="s">
        <v>185</v>
      </c>
      <c r="H39" s="3">
        <v>42404</v>
      </c>
      <c r="I39" s="3">
        <v>43438</v>
      </c>
      <c r="J39" s="5" t="s">
        <v>287</v>
      </c>
      <c r="K39" s="17">
        <f t="shared" si="0"/>
        <v>2.7027027027027026</v>
      </c>
      <c r="L39" s="18">
        <v>3</v>
      </c>
      <c r="M39" s="18" t="str">
        <f t="shared" si="1"/>
        <v>100%</v>
      </c>
      <c r="N39" s="19">
        <f t="shared" si="2"/>
        <v>2.7027027027027026</v>
      </c>
      <c r="O39" s="50" t="s">
        <v>186</v>
      </c>
      <c r="P39" s="4"/>
      <c r="Q39" s="5" t="s">
        <v>217</v>
      </c>
      <c r="R39" s="5" t="s">
        <v>187</v>
      </c>
      <c r="S39" s="24"/>
      <c r="T39" s="23"/>
      <c r="U39" s="23"/>
    </row>
    <row r="40" spans="1:21" ht="72" customHeight="1" x14ac:dyDescent="0.25">
      <c r="A40" s="71" t="s">
        <v>188</v>
      </c>
      <c r="B40" s="88" t="s">
        <v>249</v>
      </c>
      <c r="C40" s="48" t="s">
        <v>195</v>
      </c>
      <c r="D40" s="74" t="s">
        <v>190</v>
      </c>
      <c r="E40" s="47" t="s">
        <v>191</v>
      </c>
      <c r="F40" s="64">
        <v>1</v>
      </c>
      <c r="G40" s="47" t="s">
        <v>226</v>
      </c>
      <c r="H40" s="3">
        <v>42404</v>
      </c>
      <c r="I40" s="3">
        <v>43438</v>
      </c>
      <c r="J40" s="5" t="s">
        <v>288</v>
      </c>
      <c r="K40" s="17">
        <f t="shared" si="0"/>
        <v>2.7027027027027026</v>
      </c>
      <c r="L40" s="18">
        <v>2</v>
      </c>
      <c r="M40" s="18" t="str">
        <f t="shared" si="1"/>
        <v>50%</v>
      </c>
      <c r="N40" s="19">
        <f t="shared" si="2"/>
        <v>1.3513513513513513</v>
      </c>
      <c r="O40" s="50" t="s">
        <v>227</v>
      </c>
      <c r="P40" s="4"/>
      <c r="Q40" s="5" t="s">
        <v>212</v>
      </c>
      <c r="R40" s="6" t="s">
        <v>193</v>
      </c>
      <c r="S40" s="24"/>
      <c r="T40" s="23"/>
      <c r="U40" s="23"/>
    </row>
    <row r="41" spans="1:21" ht="62.25" customHeight="1" x14ac:dyDescent="0.25">
      <c r="A41" s="73"/>
      <c r="B41" s="88"/>
      <c r="C41" s="48" t="s">
        <v>189</v>
      </c>
      <c r="D41" s="75"/>
      <c r="E41" s="47" t="s">
        <v>192</v>
      </c>
      <c r="F41" s="64">
        <v>1</v>
      </c>
      <c r="G41" s="47" t="s">
        <v>194</v>
      </c>
      <c r="H41" s="3">
        <v>42404</v>
      </c>
      <c r="I41" s="3">
        <v>43438</v>
      </c>
      <c r="J41" s="5" t="s">
        <v>266</v>
      </c>
      <c r="K41" s="17">
        <f t="shared" si="0"/>
        <v>2.7027027027027026</v>
      </c>
      <c r="L41" s="18">
        <v>2</v>
      </c>
      <c r="M41" s="18" t="str">
        <f t="shared" si="1"/>
        <v>50%</v>
      </c>
      <c r="N41" s="19">
        <f t="shared" si="2"/>
        <v>1.3513513513513513</v>
      </c>
      <c r="O41" s="50" t="s">
        <v>196</v>
      </c>
      <c r="P41" s="4"/>
      <c r="Q41" s="5" t="s">
        <v>212</v>
      </c>
      <c r="R41" s="6" t="s">
        <v>193</v>
      </c>
      <c r="S41" s="24"/>
      <c r="T41" s="23"/>
      <c r="U41" s="23"/>
    </row>
    <row r="42" spans="1:21" ht="107.25" customHeight="1" x14ac:dyDescent="0.25">
      <c r="A42" s="71" t="s">
        <v>197</v>
      </c>
      <c r="B42" s="69" t="s">
        <v>250</v>
      </c>
      <c r="C42" s="63" t="s">
        <v>198</v>
      </c>
      <c r="D42" s="74" t="s">
        <v>200</v>
      </c>
      <c r="E42" s="63" t="s">
        <v>201</v>
      </c>
      <c r="F42" s="64">
        <v>1</v>
      </c>
      <c r="G42" s="55" t="s">
        <v>228</v>
      </c>
      <c r="H42" s="3">
        <v>42404</v>
      </c>
      <c r="I42" s="3">
        <v>43438</v>
      </c>
      <c r="J42" s="5" t="s">
        <v>267</v>
      </c>
      <c r="K42" s="17">
        <f t="shared" si="0"/>
        <v>2.7027027027027026</v>
      </c>
      <c r="L42" s="18">
        <v>3</v>
      </c>
      <c r="M42" s="18" t="str">
        <f t="shared" si="1"/>
        <v>100%</v>
      </c>
      <c r="N42" s="19">
        <f t="shared" si="2"/>
        <v>2.7027027027027026</v>
      </c>
      <c r="O42" s="50" t="s">
        <v>203</v>
      </c>
      <c r="P42" s="4"/>
      <c r="Q42" s="41">
        <v>300000000</v>
      </c>
      <c r="R42" s="5" t="s">
        <v>152</v>
      </c>
      <c r="S42" s="24"/>
      <c r="T42" s="23"/>
      <c r="U42" s="23"/>
    </row>
    <row r="43" spans="1:21" ht="101.25" customHeight="1" thickBot="1" x14ac:dyDescent="0.3">
      <c r="A43" s="73"/>
      <c r="B43" s="70"/>
      <c r="C43" s="47" t="s">
        <v>199</v>
      </c>
      <c r="D43" s="75"/>
      <c r="E43" s="47" t="s">
        <v>202</v>
      </c>
      <c r="F43" s="64">
        <v>1</v>
      </c>
      <c r="G43" s="55" t="s">
        <v>229</v>
      </c>
      <c r="H43" s="3">
        <v>42404</v>
      </c>
      <c r="I43" s="3">
        <v>43438</v>
      </c>
      <c r="J43" s="5" t="s">
        <v>289</v>
      </c>
      <c r="K43" s="17">
        <f t="shared" si="0"/>
        <v>2.7027027027027026</v>
      </c>
      <c r="L43" s="18">
        <v>3</v>
      </c>
      <c r="M43" s="18" t="str">
        <f t="shared" si="1"/>
        <v>100%</v>
      </c>
      <c r="N43" s="19">
        <f t="shared" si="2"/>
        <v>2.7027027027027026</v>
      </c>
      <c r="O43" s="50" t="s">
        <v>204</v>
      </c>
      <c r="P43" s="25"/>
      <c r="Q43" s="42">
        <v>200000000</v>
      </c>
      <c r="R43" s="5" t="s">
        <v>205</v>
      </c>
      <c r="S43" s="24"/>
      <c r="T43" s="23"/>
      <c r="U43" s="23"/>
    </row>
    <row r="44" spans="1:21" ht="37.5" customHeight="1" thickBot="1" x14ac:dyDescent="0.3">
      <c r="A44" s="1"/>
      <c r="B44" s="1"/>
      <c r="C44" s="2"/>
      <c r="D44" s="24"/>
      <c r="E44" s="24"/>
      <c r="F44" s="24"/>
      <c r="G44" s="24"/>
      <c r="H44" s="26"/>
      <c r="I44" s="26"/>
      <c r="J44" s="27"/>
      <c r="K44" s="66">
        <f>SUM(K7:K43)</f>
        <v>100.00000000000007</v>
      </c>
      <c r="L44" s="27"/>
      <c r="M44" s="27"/>
      <c r="N44" s="67">
        <f>SUM(N7:N43)</f>
        <v>78.378378378378414</v>
      </c>
      <c r="O44" s="24"/>
      <c r="P44" s="43" t="s">
        <v>230</v>
      </c>
      <c r="Q44" s="44">
        <f>SUM(Q7:Q43)</f>
        <v>678000000</v>
      </c>
      <c r="R44" s="24"/>
      <c r="S44" s="24"/>
      <c r="T44" s="24"/>
      <c r="U44" s="24"/>
    </row>
    <row r="45" spans="1:21" ht="49.5" customHeight="1" x14ac:dyDescent="0.25">
      <c r="A45" s="1"/>
      <c r="B45" s="1"/>
      <c r="C45" s="2"/>
      <c r="D45" s="24"/>
      <c r="E45" s="24"/>
      <c r="F45" s="24"/>
      <c r="G45" s="24"/>
      <c r="H45" s="26"/>
      <c r="I45" s="26"/>
      <c r="J45" s="27"/>
      <c r="K45" s="27"/>
      <c r="L45" s="27"/>
      <c r="M45" s="27"/>
      <c r="N45" s="24"/>
      <c r="O45" s="24"/>
      <c r="P45" s="24"/>
      <c r="Q45" s="24"/>
      <c r="R45" s="24"/>
      <c r="S45" s="24"/>
      <c r="T45" s="24"/>
      <c r="U45" s="24"/>
    </row>
    <row r="46" spans="1:21" ht="41.25" customHeight="1" x14ac:dyDescent="0.25">
      <c r="A46" s="1"/>
      <c r="B46" s="1"/>
      <c r="C46" s="2"/>
      <c r="D46" s="24"/>
      <c r="E46" s="24"/>
      <c r="F46" s="24"/>
      <c r="G46" s="24"/>
      <c r="H46" s="26"/>
      <c r="I46" s="26"/>
      <c r="J46" s="27"/>
      <c r="K46" s="27"/>
      <c r="L46" s="27"/>
      <c r="M46" s="27"/>
      <c r="N46" s="24"/>
      <c r="O46" s="24"/>
      <c r="P46" s="24"/>
      <c r="Q46" s="24"/>
      <c r="R46" s="24"/>
      <c r="S46" s="24"/>
      <c r="T46" s="24"/>
      <c r="U46" s="24"/>
    </row>
    <row r="47" spans="1:21" ht="18" customHeight="1" x14ac:dyDescent="0.25">
      <c r="A47" s="28"/>
      <c r="B47" s="28"/>
      <c r="C47" s="24"/>
      <c r="D47" s="24"/>
      <c r="E47" s="24"/>
      <c r="F47" s="24"/>
      <c r="G47" s="24"/>
      <c r="H47" s="26"/>
      <c r="I47" s="26"/>
      <c r="J47" s="27"/>
      <c r="K47" s="27"/>
      <c r="L47" s="27"/>
      <c r="M47" s="27"/>
      <c r="N47" s="24"/>
      <c r="O47" s="24"/>
      <c r="P47" s="24"/>
      <c r="Q47" s="24"/>
      <c r="R47" s="24"/>
      <c r="S47" s="24"/>
      <c r="T47" s="24"/>
      <c r="U47" s="24"/>
    </row>
    <row r="48" spans="1:21" ht="18.75" customHeight="1" x14ac:dyDescent="0.25">
      <c r="A48" s="28"/>
      <c r="B48" s="28"/>
      <c r="C48" s="24"/>
      <c r="D48" s="24"/>
      <c r="E48" s="24"/>
      <c r="F48" s="24"/>
      <c r="G48" s="24"/>
      <c r="H48" s="26"/>
      <c r="I48" s="26"/>
      <c r="J48" s="27"/>
      <c r="K48" s="27"/>
      <c r="L48" s="27"/>
      <c r="M48" s="27"/>
      <c r="N48" s="24"/>
      <c r="O48" s="24"/>
      <c r="P48" s="24"/>
      <c r="Q48" s="24"/>
      <c r="R48" s="24"/>
      <c r="S48" s="24"/>
      <c r="T48" s="24"/>
      <c r="U48" s="24"/>
    </row>
    <row r="49" spans="1:21" ht="24" customHeight="1" x14ac:dyDescent="0.25">
      <c r="A49" s="28"/>
      <c r="B49" s="28"/>
      <c r="C49" s="24"/>
      <c r="D49" s="24"/>
      <c r="E49" s="24"/>
      <c r="F49" s="24"/>
      <c r="G49" s="24"/>
      <c r="H49" s="26"/>
      <c r="I49" s="26"/>
      <c r="J49" s="27"/>
      <c r="K49" s="27"/>
      <c r="L49" s="27"/>
      <c r="M49" s="27"/>
      <c r="N49" s="24"/>
      <c r="O49" s="24"/>
      <c r="P49" s="24"/>
      <c r="Q49" s="24"/>
      <c r="R49" s="24"/>
      <c r="S49" s="24"/>
      <c r="T49" s="24"/>
      <c r="U49" s="24"/>
    </row>
    <row r="50" spans="1:21" ht="27" customHeight="1" x14ac:dyDescent="0.25">
      <c r="A50" s="28"/>
      <c r="B50" s="28"/>
      <c r="C50" s="24"/>
      <c r="D50" s="24"/>
      <c r="E50" s="24"/>
      <c r="F50" s="24"/>
      <c r="G50" s="24"/>
      <c r="H50" s="26"/>
      <c r="I50" s="26"/>
      <c r="J50" s="27"/>
      <c r="K50" s="27"/>
      <c r="L50" s="27"/>
      <c r="M50" s="27"/>
      <c r="N50" s="24"/>
      <c r="O50" s="24"/>
      <c r="P50" s="24"/>
      <c r="Q50" s="24"/>
      <c r="R50" s="24"/>
      <c r="S50" s="24"/>
      <c r="T50" s="24"/>
      <c r="U50" s="24"/>
    </row>
    <row r="51" spans="1:21" ht="25.5" customHeight="1" x14ac:dyDescent="0.25">
      <c r="C51" s="24"/>
      <c r="D51" s="24"/>
      <c r="E51" s="24"/>
      <c r="F51" s="24"/>
      <c r="G51" s="24"/>
      <c r="H51" s="26"/>
      <c r="I51" s="26"/>
      <c r="J51" s="27"/>
      <c r="K51" s="27"/>
      <c r="L51" s="27"/>
      <c r="M51" s="27"/>
      <c r="N51" s="24"/>
      <c r="O51" s="24"/>
      <c r="P51" s="24"/>
      <c r="Q51" s="24"/>
      <c r="R51" s="24"/>
      <c r="S51" s="24"/>
      <c r="T51" s="23"/>
      <c r="U51" s="23"/>
    </row>
    <row r="52" spans="1:21" ht="18" customHeight="1" x14ac:dyDescent="0.25">
      <c r="C52" s="24"/>
      <c r="D52" s="24"/>
      <c r="E52" s="24"/>
      <c r="F52" s="24"/>
      <c r="G52" s="24"/>
      <c r="H52" s="26"/>
      <c r="I52" s="26"/>
      <c r="J52" s="27"/>
      <c r="K52" s="27"/>
      <c r="L52" s="27"/>
      <c r="M52" s="27"/>
      <c r="N52" s="24"/>
      <c r="O52" s="24"/>
      <c r="P52" s="24"/>
      <c r="Q52" s="24"/>
      <c r="R52" s="24"/>
      <c r="S52" s="24"/>
      <c r="T52" s="23"/>
      <c r="U52" s="23"/>
    </row>
    <row r="53" spans="1:21" ht="18" customHeight="1" x14ac:dyDescent="0.25">
      <c r="C53" s="24"/>
      <c r="D53" s="24"/>
      <c r="E53" s="24"/>
      <c r="F53" s="24"/>
      <c r="G53" s="24"/>
      <c r="H53" s="26"/>
      <c r="I53" s="26"/>
      <c r="J53" s="27"/>
      <c r="K53" s="27"/>
      <c r="L53" s="27"/>
      <c r="M53" s="27"/>
      <c r="N53" s="24"/>
      <c r="O53" s="24"/>
      <c r="P53" s="24"/>
      <c r="Q53" s="24"/>
      <c r="R53" s="24"/>
      <c r="S53" s="24"/>
      <c r="T53" s="23"/>
      <c r="U53" s="23"/>
    </row>
    <row r="54" spans="1:21" ht="18.75" customHeight="1" x14ac:dyDescent="0.25">
      <c r="C54" s="28"/>
      <c r="D54" s="28"/>
      <c r="E54" s="28"/>
      <c r="F54" s="28"/>
      <c r="G54" s="28"/>
      <c r="H54" s="29"/>
      <c r="I54" s="29"/>
      <c r="J54" s="30"/>
      <c r="K54" s="30"/>
      <c r="L54" s="30"/>
      <c r="M54" s="30"/>
      <c r="N54" s="28"/>
      <c r="O54" s="28"/>
      <c r="P54" s="28"/>
      <c r="Q54" s="28"/>
      <c r="R54" s="28"/>
      <c r="S54" s="28"/>
    </row>
    <row r="55" spans="1:21" ht="15" customHeight="1" x14ac:dyDescent="0.25">
      <c r="C55" s="28"/>
      <c r="D55" s="28"/>
      <c r="E55" s="28"/>
      <c r="F55" s="28"/>
      <c r="G55" s="28"/>
      <c r="H55" s="29"/>
      <c r="I55" s="29"/>
      <c r="J55" s="30"/>
      <c r="K55" s="30"/>
      <c r="L55" s="30"/>
      <c r="M55" s="30"/>
      <c r="N55" s="28"/>
      <c r="O55" s="28"/>
      <c r="P55" s="28"/>
      <c r="Q55" s="28"/>
      <c r="R55" s="28"/>
      <c r="S55" s="28"/>
    </row>
    <row r="56" spans="1:21" ht="23.25" customHeight="1" x14ac:dyDescent="0.25">
      <c r="C56" s="28"/>
      <c r="D56" s="28"/>
      <c r="E56" s="28"/>
      <c r="F56" s="28"/>
      <c r="G56" s="28"/>
      <c r="H56" s="29"/>
      <c r="I56" s="29"/>
      <c r="J56" s="30"/>
      <c r="K56" s="30"/>
      <c r="L56" s="30"/>
      <c r="M56" s="30"/>
      <c r="N56" s="28"/>
      <c r="O56" s="28"/>
      <c r="P56" s="28"/>
      <c r="Q56" s="28"/>
      <c r="R56" s="28"/>
      <c r="S56" s="28"/>
    </row>
    <row r="57" spans="1:21" ht="21" customHeight="1" x14ac:dyDescent="0.25">
      <c r="C57" s="28"/>
      <c r="D57" s="28"/>
      <c r="E57" s="28"/>
      <c r="F57" s="28"/>
      <c r="G57" s="28"/>
      <c r="H57" s="29"/>
      <c r="I57" s="29"/>
      <c r="J57" s="30"/>
      <c r="K57" s="30"/>
      <c r="L57" s="30"/>
      <c r="M57" s="30"/>
      <c r="N57" s="28"/>
      <c r="O57" s="28"/>
      <c r="P57" s="28"/>
      <c r="Q57" s="28"/>
      <c r="R57" s="28"/>
      <c r="S57" s="28"/>
    </row>
    <row r="58" spans="1:21" ht="19.5" customHeight="1" x14ac:dyDescent="0.25">
      <c r="C58" s="28"/>
      <c r="D58" s="28"/>
      <c r="E58" s="28"/>
      <c r="F58" s="28"/>
      <c r="G58" s="28"/>
      <c r="H58" s="29"/>
      <c r="I58" s="29"/>
      <c r="J58" s="30"/>
      <c r="K58" s="30"/>
      <c r="L58" s="30"/>
      <c r="M58" s="30"/>
      <c r="N58" s="28"/>
      <c r="O58" s="28"/>
      <c r="P58" s="28"/>
      <c r="Q58" s="28"/>
      <c r="R58" s="28"/>
      <c r="S58" s="28"/>
    </row>
    <row r="59" spans="1:21" ht="17.25" customHeight="1" x14ac:dyDescent="0.25"/>
  </sheetData>
  <mergeCells count="48">
    <mergeCell ref="D42:D43"/>
    <mergeCell ref="A42:A43"/>
    <mergeCell ref="B42:B43"/>
    <mergeCell ref="A38:A39"/>
    <mergeCell ref="D40:D41"/>
    <mergeCell ref="B40:B41"/>
    <mergeCell ref="A40:A41"/>
    <mergeCell ref="C36:C37"/>
    <mergeCell ref="E36:E37"/>
    <mergeCell ref="B36:B37"/>
    <mergeCell ref="D36:D37"/>
    <mergeCell ref="A36:A37"/>
    <mergeCell ref="B31:B33"/>
    <mergeCell ref="A31:A33"/>
    <mergeCell ref="D33:D34"/>
    <mergeCell ref="B34:B35"/>
    <mergeCell ref="A34:A35"/>
    <mergeCell ref="A14:A16"/>
    <mergeCell ref="B12:B13"/>
    <mergeCell ref="C12:C13"/>
    <mergeCell ref="D12:D13"/>
    <mergeCell ref="A10:A13"/>
    <mergeCell ref="C10:C11"/>
    <mergeCell ref="B10:B11"/>
    <mergeCell ref="D10:D11"/>
    <mergeCell ref="E8:E9"/>
    <mergeCell ref="B8:B9"/>
    <mergeCell ref="D8:D9"/>
    <mergeCell ref="A7:A9"/>
    <mergeCell ref="A1:A2"/>
    <mergeCell ref="B1:P2"/>
    <mergeCell ref="C4:R4"/>
    <mergeCell ref="A5:E5"/>
    <mergeCell ref="F5:M5"/>
    <mergeCell ref="N5:R5"/>
    <mergeCell ref="C8:C9"/>
    <mergeCell ref="B25:B26"/>
    <mergeCell ref="C25:C26"/>
    <mergeCell ref="D25:D26"/>
    <mergeCell ref="B27:B28"/>
    <mergeCell ref="A17:A30"/>
    <mergeCell ref="D21:D22"/>
    <mergeCell ref="D23:D24"/>
    <mergeCell ref="C23:C24"/>
    <mergeCell ref="B23:B24"/>
    <mergeCell ref="B19:B20"/>
    <mergeCell ref="C21:C22"/>
    <mergeCell ref="B21:B22"/>
  </mergeCells>
  <conditionalFormatting sqref="H7:I7 C7:C8 F7:G11 C10 F12:F13">
    <cfRule type="expression" priority="81">
      <formula>"si numero (1=0%); sino numero (2=50%); sino numero (3=100%)"</formula>
    </cfRule>
  </conditionalFormatting>
  <conditionalFormatting sqref="O10">
    <cfRule type="expression" priority="57">
      <formula>"si numero (1=0%); sino numero (2=50%); sino numero (3=100%)"</formula>
    </cfRule>
  </conditionalFormatting>
  <conditionalFormatting sqref="H10:I10">
    <cfRule type="expression" priority="59">
      <formula>"si numero (1=0%); sino numero (2=50%); sino numero (3=100%)"</formula>
    </cfRule>
  </conditionalFormatting>
  <conditionalFormatting sqref="H8:I8">
    <cfRule type="expression" priority="61">
      <formula>"si numero (1=0%); sino numero (2=50%); sino numero (3=100%)"</formula>
    </cfRule>
  </conditionalFormatting>
  <conditionalFormatting sqref="P7:P18">
    <cfRule type="containsText" dxfId="3" priority="65" operator="containsText" text="SI">
      <formula>NOT(ISERROR(SEARCH("SI",P7)))</formula>
    </cfRule>
    <cfRule type="containsText" dxfId="2" priority="66" operator="containsText" text="NO">
      <formula>NOT(ISERROR(SEARCH("NO",P7)))</formula>
    </cfRule>
  </conditionalFormatting>
  <conditionalFormatting sqref="Q7:Q18">
    <cfRule type="containsText" dxfId="1" priority="64" operator="containsText" text="NO">
      <formula>NOT(ISERROR(SEARCH("NO",Q7)))</formula>
    </cfRule>
  </conditionalFormatting>
  <conditionalFormatting sqref="Q7:Q18">
    <cfRule type="containsText" dxfId="0" priority="63" operator="containsText" text="SI">
      <formula>NOT(ISERROR(SEARCH("SI",Q7)))</formula>
    </cfRule>
  </conditionalFormatting>
  <conditionalFormatting sqref="L7:M43">
    <cfRule type="colorScale" priority="62">
      <colorScale>
        <cfvo type="num" val="1"/>
        <cfvo type="num" val="2"/>
        <cfvo type="num" val="3"/>
        <color rgb="FFFF0000"/>
        <color rgb="FFFFFF00"/>
        <color rgb="FF00B050"/>
      </colorScale>
    </cfRule>
  </conditionalFormatting>
  <conditionalFormatting sqref="H9:I9">
    <cfRule type="expression" priority="60">
      <formula>"si numero (1=0%); sino numero (2=50%); sino numero (3=100%)"</formula>
    </cfRule>
  </conditionalFormatting>
  <conditionalFormatting sqref="H11:I13">
    <cfRule type="expression" priority="58">
      <formula>"si numero (1=0%); sino numero (2=50%); sino numero (3=100%)"</formula>
    </cfRule>
  </conditionalFormatting>
  <conditionalFormatting sqref="F14:G14 C14">
    <cfRule type="expression" priority="56">
      <formula>"si numero (1=0%); sino numero (2=50%); sino numero (3=100%)"</formula>
    </cfRule>
  </conditionalFormatting>
  <conditionalFormatting sqref="H14">
    <cfRule type="expression" priority="55">
      <formula>"si numero (1=0%); sino numero (2=50%); sino numero (3=100%)"</formula>
    </cfRule>
  </conditionalFormatting>
  <conditionalFormatting sqref="I14">
    <cfRule type="expression" priority="54">
      <formula>"si numero (1=0%); sino numero (2=50%); sino numero (3=100%)"</formula>
    </cfRule>
  </conditionalFormatting>
  <conditionalFormatting sqref="F15:G15 C15">
    <cfRule type="expression" priority="53">
      <formula>"si numero (1=0%); sino numero (2=50%); sino numero (3=100%)"</formula>
    </cfRule>
  </conditionalFormatting>
  <conditionalFormatting sqref="H15">
    <cfRule type="expression" priority="52">
      <formula>"si numero (1=0%); sino numero (2=50%); sino numero (3=100%)"</formula>
    </cfRule>
  </conditionalFormatting>
  <conditionalFormatting sqref="I15">
    <cfRule type="expression" priority="51">
      <formula>"si numero (1=0%); sino numero (2=50%); sino numero (3=100%)"</formula>
    </cfRule>
  </conditionalFormatting>
  <conditionalFormatting sqref="F16 C16">
    <cfRule type="expression" priority="50">
      <formula>"si numero (1=0%); sino numero (2=50%); sino numero (3=100%)"</formula>
    </cfRule>
  </conditionalFormatting>
  <conditionalFormatting sqref="H16">
    <cfRule type="expression" priority="49">
      <formula>"si numero (1=0%); sino numero (2=50%); sino numero (3=100%)"</formula>
    </cfRule>
  </conditionalFormatting>
  <conditionalFormatting sqref="I16">
    <cfRule type="expression" priority="48">
      <formula>"si numero (1=0%); sino numero (2=50%); sino numero (3=100%)"</formula>
    </cfRule>
  </conditionalFormatting>
  <conditionalFormatting sqref="F17:F18 C17:C18">
    <cfRule type="expression" priority="47">
      <formula>"si numero (1=0%); sino numero (2=50%); sino numero (3=100%)"</formula>
    </cfRule>
  </conditionalFormatting>
  <conditionalFormatting sqref="H17">
    <cfRule type="expression" priority="46">
      <formula>"si numero (1=0%); sino numero (2=50%); sino numero (3=100%)"</formula>
    </cfRule>
  </conditionalFormatting>
  <conditionalFormatting sqref="H18">
    <cfRule type="expression" priority="45">
      <formula>"si numero (1=0%); sino numero (2=50%); sino numero (3=100%)"</formula>
    </cfRule>
  </conditionalFormatting>
  <conditionalFormatting sqref="I17">
    <cfRule type="expression" priority="44">
      <formula>"si numero (1=0%); sino numero (2=50%); sino numero (3=100%)"</formula>
    </cfRule>
  </conditionalFormatting>
  <conditionalFormatting sqref="I18">
    <cfRule type="expression" priority="43">
      <formula>"si numero (1=0%); sino numero (2=50%); sino numero (3=100%)"</formula>
    </cfRule>
  </conditionalFormatting>
  <conditionalFormatting sqref="H19">
    <cfRule type="expression" priority="42">
      <formula>"si numero (1=0%); sino numero (2=50%); sino numero (3=100%)"</formula>
    </cfRule>
  </conditionalFormatting>
  <conditionalFormatting sqref="I19">
    <cfRule type="expression" priority="41">
      <formula>"si numero (1=0%); sino numero (2=50%); sino numero (3=100%)"</formula>
    </cfRule>
  </conditionalFormatting>
  <conditionalFormatting sqref="H20">
    <cfRule type="expression" priority="40">
      <formula>"si numero (1=0%); sino numero (2=50%); sino numero (3=100%)"</formula>
    </cfRule>
  </conditionalFormatting>
  <conditionalFormatting sqref="I20">
    <cfRule type="expression" priority="39">
      <formula>"si numero (1=0%); sino numero (2=50%); sino numero (3=100%)"</formula>
    </cfRule>
  </conditionalFormatting>
  <conditionalFormatting sqref="H21">
    <cfRule type="expression" priority="38">
      <formula>"si numero (1=0%); sino numero (2=50%); sino numero (3=100%)"</formula>
    </cfRule>
  </conditionalFormatting>
  <conditionalFormatting sqref="I21">
    <cfRule type="expression" priority="37">
      <formula>"si numero (1=0%); sino numero (2=50%); sino numero (3=100%)"</formula>
    </cfRule>
  </conditionalFormatting>
  <conditionalFormatting sqref="H22">
    <cfRule type="expression" priority="36">
      <formula>"si numero (1=0%); sino numero (2=50%); sino numero (3=100%)"</formula>
    </cfRule>
  </conditionalFormatting>
  <conditionalFormatting sqref="I22">
    <cfRule type="expression" priority="35">
      <formula>"si numero (1=0%); sino numero (2=50%); sino numero (3=100%)"</formula>
    </cfRule>
  </conditionalFormatting>
  <conditionalFormatting sqref="H23">
    <cfRule type="expression" priority="34">
      <formula>"si numero (1=0%); sino numero (2=50%); sino numero (3=100%)"</formula>
    </cfRule>
  </conditionalFormatting>
  <conditionalFormatting sqref="I23">
    <cfRule type="expression" priority="33">
      <formula>"si numero (1=0%); sino numero (2=50%); sino numero (3=100%)"</formula>
    </cfRule>
  </conditionalFormatting>
  <conditionalFormatting sqref="H24">
    <cfRule type="expression" priority="32">
      <formula>"si numero (1=0%); sino numero (2=50%); sino numero (3=100%)"</formula>
    </cfRule>
  </conditionalFormatting>
  <conditionalFormatting sqref="I24">
    <cfRule type="expression" priority="31">
      <formula>"si numero (1=0%); sino numero (2=50%); sino numero (3=100%)"</formula>
    </cfRule>
  </conditionalFormatting>
  <conditionalFormatting sqref="H25">
    <cfRule type="expression" priority="30">
      <formula>"si numero (1=0%); sino numero (2=50%); sino numero (3=100%)"</formula>
    </cfRule>
  </conditionalFormatting>
  <conditionalFormatting sqref="I25">
    <cfRule type="expression" priority="29">
      <formula>"si numero (1=0%); sino numero (2=50%); sino numero (3=100%)"</formula>
    </cfRule>
  </conditionalFormatting>
  <conditionalFormatting sqref="H26">
    <cfRule type="expression" priority="28">
      <formula>"si numero (1=0%); sino numero (2=50%); sino numero (3=100%)"</formula>
    </cfRule>
  </conditionalFormatting>
  <conditionalFormatting sqref="I26">
    <cfRule type="expression" priority="27">
      <formula>"si numero (1=0%); sino numero (2=50%); sino numero (3=100%)"</formula>
    </cfRule>
  </conditionalFormatting>
  <conditionalFormatting sqref="H27">
    <cfRule type="expression" priority="26">
      <formula>"si numero (1=0%); sino numero (2=50%); sino numero (3=100%)"</formula>
    </cfRule>
  </conditionalFormatting>
  <conditionalFormatting sqref="I27">
    <cfRule type="expression" priority="25">
      <formula>"si numero (1=0%); sino numero (2=50%); sino numero (3=100%)"</formula>
    </cfRule>
  </conditionalFormatting>
  <conditionalFormatting sqref="H28">
    <cfRule type="expression" priority="24">
      <formula>"si numero (1=0%); sino numero (2=50%); sino numero (3=100%)"</formula>
    </cfRule>
  </conditionalFormatting>
  <conditionalFormatting sqref="I28">
    <cfRule type="expression" priority="23">
      <formula>"si numero (1=0%); sino numero (2=50%); sino numero (3=100%)"</formula>
    </cfRule>
  </conditionalFormatting>
  <conditionalFormatting sqref="H29">
    <cfRule type="expression" priority="22">
      <formula>"si numero (1=0%); sino numero (2=50%); sino numero (3=100%)"</formula>
    </cfRule>
  </conditionalFormatting>
  <conditionalFormatting sqref="I29">
    <cfRule type="expression" priority="21">
      <formula>"si numero (1=0%); sino numero (2=50%); sino numero (3=100%)"</formula>
    </cfRule>
  </conditionalFormatting>
  <conditionalFormatting sqref="H30:H34">
    <cfRule type="expression" priority="20">
      <formula>"si numero (1=0%); sino numero (2=50%); sino numero (3=100%)"</formula>
    </cfRule>
  </conditionalFormatting>
  <conditionalFormatting sqref="I30:I34">
    <cfRule type="expression" priority="19">
      <formula>"si numero (1=0%); sino numero (2=50%); sino numero (3=100%)"</formula>
    </cfRule>
  </conditionalFormatting>
  <conditionalFormatting sqref="H35">
    <cfRule type="expression" priority="18">
      <formula>"si numero (1=0%); sino numero (2=50%); sino numero (3=100%)"</formula>
    </cfRule>
  </conditionalFormatting>
  <conditionalFormatting sqref="I35">
    <cfRule type="expression" priority="17">
      <formula>"si numero (1=0%); sino numero (2=50%); sino numero (3=100%)"</formula>
    </cfRule>
  </conditionalFormatting>
  <conditionalFormatting sqref="H36">
    <cfRule type="expression" priority="16">
      <formula>"si numero (1=0%); sino numero (2=50%); sino numero (3=100%)"</formula>
    </cfRule>
  </conditionalFormatting>
  <conditionalFormatting sqref="I36">
    <cfRule type="expression" priority="15">
      <formula>"si numero (1=0%); sino numero (2=50%); sino numero (3=100%)"</formula>
    </cfRule>
  </conditionalFormatting>
  <conditionalFormatting sqref="H37">
    <cfRule type="expression" priority="14">
      <formula>"si numero (1=0%); sino numero (2=50%); sino numero (3=100%)"</formula>
    </cfRule>
  </conditionalFormatting>
  <conditionalFormatting sqref="I37">
    <cfRule type="expression" priority="13">
      <formula>"si numero (1=0%); sino numero (2=50%); sino numero (3=100%)"</formula>
    </cfRule>
  </conditionalFormatting>
  <conditionalFormatting sqref="H38">
    <cfRule type="expression" priority="12">
      <formula>"si numero (1=0%); sino numero (2=50%); sino numero (3=100%)"</formula>
    </cfRule>
  </conditionalFormatting>
  <conditionalFormatting sqref="I38">
    <cfRule type="expression" priority="11">
      <formula>"si numero (1=0%); sino numero (2=50%); sino numero (3=100%)"</formula>
    </cfRule>
  </conditionalFormatting>
  <conditionalFormatting sqref="H39">
    <cfRule type="expression" priority="10">
      <formula>"si numero (1=0%); sino numero (2=50%); sino numero (3=100%)"</formula>
    </cfRule>
  </conditionalFormatting>
  <conditionalFormatting sqref="I39">
    <cfRule type="expression" priority="9">
      <formula>"si numero (1=0%); sino numero (2=50%); sino numero (3=100%)"</formula>
    </cfRule>
  </conditionalFormatting>
  <conditionalFormatting sqref="H40">
    <cfRule type="expression" priority="8">
      <formula>"si numero (1=0%); sino numero (2=50%); sino numero (3=100%)"</formula>
    </cfRule>
  </conditionalFormatting>
  <conditionalFormatting sqref="I40">
    <cfRule type="expression" priority="7">
      <formula>"si numero (1=0%); sino numero (2=50%); sino numero (3=100%)"</formula>
    </cfRule>
  </conditionalFormatting>
  <conditionalFormatting sqref="H41">
    <cfRule type="expression" priority="6">
      <formula>"si numero (1=0%); sino numero (2=50%); sino numero (3=100%)"</formula>
    </cfRule>
  </conditionalFormatting>
  <conditionalFormatting sqref="I41">
    <cfRule type="expression" priority="5">
      <formula>"si numero (1=0%); sino numero (2=50%); sino numero (3=100%)"</formula>
    </cfRule>
  </conditionalFormatting>
  <conditionalFormatting sqref="H42">
    <cfRule type="expression" priority="4">
      <formula>"si numero (1=0%); sino numero (2=50%); sino numero (3=100%)"</formula>
    </cfRule>
  </conditionalFormatting>
  <conditionalFormatting sqref="I42">
    <cfRule type="expression" priority="3">
      <formula>"si numero (1=0%); sino numero (2=50%); sino numero (3=100%)"</formula>
    </cfRule>
  </conditionalFormatting>
  <conditionalFormatting sqref="H43">
    <cfRule type="expression" priority="2">
      <formula>"si numero (1=0%); sino numero (2=50%); sino numero (3=100%)"</formula>
    </cfRule>
  </conditionalFormatting>
  <conditionalFormatting sqref="I43">
    <cfRule type="expression" priority="1">
      <formula>"si numero (1=0%); sino numero (2=50%); sino numero (3=100%)"</formula>
    </cfRule>
  </conditionalFormatting>
  <printOptions horizontalCentered="1"/>
  <pageMargins left="0.19685039370078741" right="0.19685039370078741" top="0.74803149606299213" bottom="0.74803149606299213" header="0.31496062992125984" footer="0.31496062992125984"/>
  <pageSetup paperSize="5"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Mejoramiento</vt:lpstr>
      <vt:lpstr>'Plan de Mejoramiento'!Área_de_impresión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ASUS_X407U</cp:lastModifiedBy>
  <cp:lastPrinted>2019-11-04T20:39:58Z</cp:lastPrinted>
  <dcterms:created xsi:type="dcterms:W3CDTF">2015-05-13T20:29:39Z</dcterms:created>
  <dcterms:modified xsi:type="dcterms:W3CDTF">2019-11-04T20:40:30Z</dcterms:modified>
</cp:coreProperties>
</file>