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D:\Desktop\actualizacion sub portal\"/>
    </mc:Choice>
  </mc:AlternateContent>
  <xr:revisionPtr revIDLastSave="0" documentId="8_{4C83B594-8170-452B-9FCA-06A219FDF71E}" xr6:coauthVersionLast="37" xr6:coauthVersionMax="37" xr10:uidLastSave="{00000000-0000-0000-0000-000000000000}"/>
  <bookViews>
    <workbookView xWindow="0" yWindow="0" windowWidth="24000" windowHeight="9525" xr2:uid="{00000000-000D-0000-FFFF-FFFF00000000}"/>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6" i="1" l="1"/>
  <c r="K85" i="1"/>
  <c r="K84" i="1"/>
  <c r="K83" i="1"/>
  <c r="K82" i="1"/>
  <c r="K78" i="1"/>
  <c r="K75" i="1"/>
  <c r="K71" i="1"/>
  <c r="K70" i="1"/>
  <c r="K69" i="1"/>
  <c r="K66" i="1"/>
  <c r="K65" i="1"/>
  <c r="K63" i="1"/>
  <c r="K61" i="1"/>
  <c r="K59" i="1"/>
  <c r="K60" i="1"/>
  <c r="K58" i="1"/>
  <c r="K56" i="1"/>
  <c r="K54" i="1"/>
  <c r="K52" i="1"/>
  <c r="K51" i="1"/>
  <c r="K53" i="1"/>
  <c r="K55" i="1"/>
  <c r="K57" i="1"/>
  <c r="K49" i="1"/>
  <c r="K48" i="1"/>
  <c r="K46" i="1"/>
  <c r="K42" i="1"/>
  <c r="K43" i="1"/>
  <c r="K44" i="1"/>
  <c r="K45" i="1"/>
  <c r="K40" i="1"/>
  <c r="K41" i="1"/>
  <c r="K39" i="1"/>
  <c r="K38" i="1"/>
  <c r="K37" i="1"/>
  <c r="K36" i="1"/>
  <c r="K35" i="1"/>
  <c r="K34" i="1"/>
  <c r="K31" i="1"/>
  <c r="K32" i="1"/>
  <c r="K28" i="1"/>
  <c r="K29" i="1"/>
  <c r="K30" i="1"/>
  <c r="K27" i="1"/>
  <c r="K25" i="1"/>
  <c r="K23" i="1"/>
  <c r="K22" i="1"/>
  <c r="K24" i="1"/>
  <c r="K26" i="1"/>
  <c r="K20" i="1"/>
  <c r="K18" i="1"/>
  <c r="K19" i="1"/>
  <c r="K8" i="1"/>
  <c r="N8" i="1" s="1"/>
  <c r="K9" i="1"/>
  <c r="N9" i="1" s="1"/>
  <c r="K10" i="1"/>
  <c r="N10" i="1" s="1"/>
  <c r="K11" i="1"/>
  <c r="K12" i="1"/>
  <c r="K13" i="1"/>
  <c r="K14" i="1"/>
  <c r="K15" i="1"/>
  <c r="K16" i="1"/>
  <c r="K17" i="1"/>
  <c r="K7" i="1"/>
  <c r="M8" i="1"/>
  <c r="M9" i="1"/>
  <c r="M10" i="1"/>
  <c r="M14" i="1"/>
  <c r="N12" i="1"/>
  <c r="N13" i="1"/>
  <c r="N14" i="1"/>
  <c r="M12" i="1"/>
  <c r="M13" i="1"/>
  <c r="N84" i="1"/>
  <c r="M84" i="1"/>
  <c r="N79" i="1"/>
  <c r="M79" i="1"/>
  <c r="N78" i="1"/>
  <c r="M78" i="1"/>
  <c r="M76" i="1"/>
  <c r="N76" i="1"/>
  <c r="N75" i="1"/>
  <c r="M75" i="1"/>
  <c r="N72" i="1"/>
  <c r="N57" i="1"/>
  <c r="M57" i="1"/>
  <c r="N53" i="1"/>
  <c r="N54" i="1"/>
  <c r="N55" i="1"/>
  <c r="M53" i="1"/>
  <c r="M54" i="1"/>
  <c r="M55" i="1"/>
  <c r="N49" i="1"/>
  <c r="N51" i="1"/>
  <c r="M49" i="1"/>
  <c r="M51" i="1"/>
  <c r="N44" i="1"/>
  <c r="M44" i="1"/>
  <c r="N37" i="1"/>
  <c r="N38" i="1"/>
  <c r="N39" i="1"/>
  <c r="M37" i="1"/>
  <c r="M38" i="1"/>
  <c r="M39" i="1"/>
  <c r="N35" i="1"/>
  <c r="N34" i="1"/>
  <c r="M35" i="1"/>
  <c r="M34" i="1"/>
  <c r="M29" i="1"/>
  <c r="M30" i="1"/>
  <c r="N29" i="1"/>
  <c r="N30" i="1"/>
  <c r="K87" i="1" l="1"/>
  <c r="Q87" i="1"/>
  <c r="N86" i="1"/>
  <c r="M86" i="1"/>
  <c r="N85" i="1"/>
  <c r="M85" i="1"/>
  <c r="N83" i="1"/>
  <c r="M83" i="1"/>
  <c r="N82" i="1"/>
  <c r="M82" i="1"/>
  <c r="M72" i="1"/>
  <c r="N71" i="1"/>
  <c r="M71" i="1"/>
  <c r="N70" i="1"/>
  <c r="M70" i="1"/>
  <c r="N69" i="1"/>
  <c r="M69" i="1"/>
  <c r="N67" i="1"/>
  <c r="M67" i="1"/>
  <c r="N66" i="1"/>
  <c r="M66" i="1"/>
  <c r="N65" i="1"/>
  <c r="M65" i="1"/>
  <c r="N63" i="1"/>
  <c r="M63" i="1"/>
  <c r="N61" i="1"/>
  <c r="M61" i="1"/>
  <c r="N60" i="1"/>
  <c r="M60" i="1"/>
  <c r="N59" i="1"/>
  <c r="M59" i="1"/>
  <c r="N58" i="1"/>
  <c r="M58" i="1"/>
  <c r="N56" i="1"/>
  <c r="M56" i="1"/>
  <c r="N52" i="1"/>
  <c r="M52" i="1"/>
  <c r="N48" i="1"/>
  <c r="M48" i="1"/>
  <c r="N46" i="1"/>
  <c r="M46" i="1"/>
  <c r="N45" i="1"/>
  <c r="M45" i="1"/>
  <c r="N43" i="1"/>
  <c r="M43" i="1"/>
  <c r="N42" i="1"/>
  <c r="M42" i="1"/>
  <c r="N41" i="1"/>
  <c r="M41" i="1"/>
  <c r="N40" i="1"/>
  <c r="M40" i="1"/>
  <c r="N36" i="1"/>
  <c r="M36" i="1"/>
  <c r="N32" i="1"/>
  <c r="M32" i="1"/>
  <c r="N28" i="1"/>
  <c r="M28" i="1"/>
  <c r="N27" i="1"/>
  <c r="M27" i="1"/>
  <c r="N26" i="1"/>
  <c r="M26" i="1"/>
  <c r="N25" i="1"/>
  <c r="M25" i="1"/>
  <c r="N24" i="1"/>
  <c r="M24" i="1"/>
  <c r="N23" i="1"/>
  <c r="M23" i="1"/>
  <c r="N22" i="1"/>
  <c r="M22" i="1"/>
  <c r="N20" i="1"/>
  <c r="M20" i="1"/>
  <c r="N19" i="1"/>
  <c r="M19" i="1"/>
  <c r="N18" i="1"/>
  <c r="M18" i="1"/>
  <c r="N17" i="1"/>
  <c r="M17" i="1"/>
  <c r="N16" i="1"/>
  <c r="M16" i="1"/>
  <c r="N11" i="1"/>
  <c r="M11" i="1"/>
  <c r="N7" i="1"/>
  <c r="M7" i="1"/>
  <c r="N8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UNIPAMPLONA</author>
  </authors>
  <commentList>
    <comment ref="K6" authorId="0" shapeId="0" xr:uid="{EA5CFEF2-4782-44CB-A6EF-40DAC2A71D01}">
      <text>
        <r>
          <rPr>
            <b/>
            <sz val="12"/>
            <color indexed="81"/>
            <rFont val="Arial"/>
            <family val="2"/>
          </rPr>
          <t>Nota: A cada acción se le asigna un porcentaje de acuerdo al número de acciones planteadas en el plan de mejoramiento.</t>
        </r>
        <r>
          <rPr>
            <sz val="12"/>
            <color indexed="81"/>
            <rFont val="Arial"/>
            <family val="2"/>
          </rPr>
          <t xml:space="preserve">
Ejemplo: Si el Plan de Mejoramiento tiene 10 acciones planteadas se asigna el porcentaje por acción de la siguiente manera  “=(100/10)”.
</t>
        </r>
      </text>
    </comment>
    <comment ref="M6" authorId="0" shapeId="0" xr:uid="{B4C53B25-0436-4DDA-B358-8407CF99D2E1}">
      <text>
        <r>
          <rPr>
            <b/>
            <sz val="12"/>
            <color indexed="81"/>
            <rFont val="Tahoma"/>
            <family val="2"/>
          </rPr>
          <t xml:space="preserve">Nota: Se asigna una calificación de acuerdo al estado de la acción.
Ejemplo:
</t>
        </r>
        <r>
          <rPr>
            <sz val="12"/>
            <color indexed="81"/>
            <rFont val="Tahoma"/>
            <family val="2"/>
          </rPr>
          <t>Acción ejecutada: 3 – verde
Acción en ejecución: 2 – amarillo
Acción sin ejecutar: 1 - rojo</t>
        </r>
      </text>
    </comment>
    <comment ref="P6" authorId="1" shapeId="0" xr:uid="{95D059EC-B799-4635-BE0C-404DF0034D4F}">
      <text>
        <r>
          <rPr>
            <b/>
            <sz val="12"/>
            <color indexed="81"/>
            <rFont val="Tahoma"/>
            <family val="2"/>
          </rPr>
          <t>Resultado en porcentaje del indicador planteado</t>
        </r>
        <r>
          <rPr>
            <b/>
            <sz val="9"/>
            <color indexed="81"/>
            <rFont val="Tahoma"/>
            <family val="2"/>
          </rPr>
          <t>.</t>
        </r>
      </text>
    </comment>
    <comment ref="Q72" authorId="2" shapeId="0" xr:uid="{C4B4E408-9940-4B77-9CBA-CD6CC341FE7B}">
      <text>
        <r>
          <rPr>
            <b/>
            <sz val="9"/>
            <color indexed="81"/>
            <rFont val="Tahoma"/>
            <family val="2"/>
          </rPr>
          <t>UNIPAMPLONA:</t>
        </r>
        <r>
          <rPr>
            <sz val="9"/>
            <color indexed="81"/>
            <rFont val="Tahoma"/>
            <family val="2"/>
          </rPr>
          <t xml:space="preserve">
colocar el valor  de estas actividades </t>
        </r>
      </text>
    </comment>
  </commentList>
</comments>
</file>

<file path=xl/sharedStrings.xml><?xml version="1.0" encoding="utf-8"?>
<sst xmlns="http://schemas.openxmlformats.org/spreadsheetml/2006/main" count="483" uniqueCount="366">
  <si>
    <t xml:space="preserve">  Plan de Mejoramiento de Programas Académicos</t>
  </si>
  <si>
    <t>Código</t>
  </si>
  <si>
    <t>FGA-110 v.03</t>
  </si>
  <si>
    <t>Página</t>
  </si>
  <si>
    <t>1 de 1</t>
  </si>
  <si>
    <t>COD SNIES:</t>
  </si>
  <si>
    <t>LICENCIATURA EN EDUCACIÓN INFANTIL</t>
  </si>
  <si>
    <r>
      <t xml:space="preserve">FECHA DE ELABORACIÓN DEL PLAN DE MEJORAMIENTO: </t>
    </r>
    <r>
      <rPr>
        <b/>
        <sz val="10"/>
        <rFont val="Arial"/>
        <family val="2"/>
      </rPr>
      <t xml:space="preserve"> 26- febrero - 2018</t>
    </r>
  </si>
  <si>
    <t>FECHA DE APROBACIÓN DEL PLAN DE MEJORAMIENTO:  06 de marzo</t>
  </si>
  <si>
    <r>
      <t xml:space="preserve">FECHA DE RADICACIÓN DEL PLAN DE MEJORAMIENTO: </t>
    </r>
    <r>
      <rPr>
        <b/>
        <sz val="10"/>
        <color rgb="FFFF0000"/>
        <rFont val="Arial"/>
        <family val="2"/>
      </rPr>
      <t xml:space="preserve">
</t>
    </r>
  </si>
  <si>
    <t xml:space="preserve">FACTOR </t>
  </si>
  <si>
    <t xml:space="preserve">CARACTERÍSTICA </t>
  </si>
  <si>
    <t>DESCRIPCIÓN DEL HALLAZGO</t>
  </si>
  <si>
    <t>ANÁLISIS DEL HALLAZGO</t>
  </si>
  <si>
    <t xml:space="preserve">ESTRATEGIA </t>
  </si>
  <si>
    <t>NÚMERO DE ACCIONES</t>
  </si>
  <si>
    <t xml:space="preserve">ACCIONES PLANTEADAS </t>
  </si>
  <si>
    <t>FECHA DE INICIO</t>
  </si>
  <si>
    <t>FECHA DE CIERRE</t>
  </si>
  <si>
    <r>
      <t xml:space="preserve">CONTROL Y SEGUIMIENTO
</t>
    </r>
    <r>
      <rPr>
        <b/>
        <sz val="10"/>
        <color rgb="FFFFC000"/>
        <rFont val="Arial"/>
        <family val="2"/>
      </rPr>
      <t>(Espacio diligenciado por el SIG)</t>
    </r>
  </si>
  <si>
    <r>
      <t xml:space="preserve">% POR ACCIÓN 
</t>
    </r>
    <r>
      <rPr>
        <b/>
        <sz val="10"/>
        <color rgb="FFFFC000"/>
        <rFont val="Arial"/>
        <family val="2"/>
      </rPr>
      <t>(Espacio diligenciado por el SIG)</t>
    </r>
  </si>
  <si>
    <t>CALIFICACIÓN</t>
  </si>
  <si>
    <r>
      <t xml:space="preserve">ESTADO DE LA ACCIÓN
</t>
    </r>
    <r>
      <rPr>
        <b/>
        <sz val="10"/>
        <color rgb="FFFFC000"/>
        <rFont val="Arial"/>
        <family val="2"/>
      </rPr>
      <t>(Espacio diligenciado por el SIG)</t>
    </r>
  </si>
  <si>
    <r>
      <t xml:space="preserve">% DE CUMPLIMIENTO POR ACCIÓN 
</t>
    </r>
    <r>
      <rPr>
        <b/>
        <sz val="10"/>
        <color rgb="FFFFC000"/>
        <rFont val="Arial"/>
        <family val="2"/>
      </rPr>
      <t>(Espacio diligenciado por el SIG)</t>
    </r>
  </si>
  <si>
    <t>INDICADORES POR ACCIÓN</t>
  </si>
  <si>
    <r>
      <t xml:space="preserve">% DE CUMPLIMIENTO DEL INDICADOR
</t>
    </r>
    <r>
      <rPr>
        <b/>
        <sz val="10"/>
        <color rgb="FFFFC000"/>
        <rFont val="Arial"/>
        <family val="2"/>
      </rPr>
      <t>(Espacio diligenciado por el SIG)</t>
    </r>
  </si>
  <si>
    <t xml:space="preserve">COSTO ESTIMADO </t>
  </si>
  <si>
    <t>RESPONSABLE</t>
  </si>
  <si>
    <t>FACTOR 1 MISIÓN, PROYECTO INSTITUCIONAL Y DE PROGRAMA</t>
  </si>
  <si>
    <r>
      <rPr>
        <b/>
        <sz val="9"/>
        <color theme="1"/>
        <rFont val="Calibri"/>
        <family val="2"/>
        <scheme val="minor"/>
      </rPr>
      <t>CARACTERISTICA 1:</t>
    </r>
    <r>
      <rPr>
        <sz val="9"/>
        <color theme="1"/>
        <rFont val="Calibri"/>
        <family val="2"/>
        <scheme val="minor"/>
      </rPr>
      <t xml:space="preserve"> MISIÓN Y PROYECTO INSTITUCIONAL</t>
    </r>
  </si>
  <si>
    <t>Análisis del Proyecto Educativo que permita evidenciar si las acciones y decisiones del programa en la gestión del currículo, la docencia, la investigación científica, la creación artística (si es el caso del programa), la internacionalización, la Interacción Social, el Bienestar, entre otros son orientados por éste (PEI)</t>
  </si>
  <si>
    <t>Se deben realizar actualizaciones al documento PEP de manera permanente, siguiendo las acciones del programa, y asi mismo se debe socializar de manera mas contundente y realizar enfasis en las tres misionales institucionales investigacion, docencia, extensión, al igual que la internacionalizacD7:D11ion y otros aspectos importantes.</t>
  </si>
  <si>
    <t>1) Realizar reuniones por semestre para la  actualizacion del PEP</t>
  </si>
  <si>
    <t>https://unipamplonaedu.sharepoint.com/:f:/s/PROGRAMADELICENCIATURAENEDUCACININFANTIL/EpKSdYobLp5IosfIq4tq1KoBDppY-NaXhu_LnAXVunsMew?e=cts6re</t>
  </si>
  <si>
    <t>Actas de reuniones. Actas de socializacion. Actas de  encuentro con egresados. Evidencias Fotográficas.</t>
  </si>
  <si>
    <t>5,000,000</t>
  </si>
  <si>
    <t>Comité curricular del programa, dirección del programa y departamento</t>
  </si>
  <si>
    <r>
      <rPr>
        <b/>
        <sz val="9"/>
        <color theme="1"/>
        <rFont val="Calibri"/>
        <family val="2"/>
        <scheme val="minor"/>
      </rPr>
      <t>CARACTERISTICA 2</t>
    </r>
    <r>
      <rPr>
        <sz val="9"/>
        <color theme="1"/>
        <rFont val="Calibri"/>
        <family val="2"/>
        <scheme val="minor"/>
      </rPr>
      <t>: PROYECTO EDUCATIVO DEL PROGRAMA</t>
    </r>
  </si>
  <si>
    <t>Documento y evidencias sobre estrategias y mecanismos para la discusión, actualizaicòn y difusiòn del proyecto educativo del programa.</t>
  </si>
  <si>
    <t>2) Socializar el documento con estudiantes, docentes .</t>
  </si>
  <si>
    <t>3) Socializar el documento con egresados en la reunion anual de egresados.</t>
  </si>
  <si>
    <t>4) Colocar en espacios visibles el PEP.</t>
  </si>
  <si>
    <r>
      <rPr>
        <b/>
        <sz val="9"/>
        <color theme="1"/>
        <rFont val="Calibri"/>
        <family val="2"/>
        <scheme val="minor"/>
      </rPr>
      <t>CARACTERISTICA 3:</t>
    </r>
    <r>
      <rPr>
        <sz val="9"/>
        <color theme="1"/>
        <rFont val="Calibri"/>
        <family val="2"/>
        <scheme val="minor"/>
      </rPr>
      <t xml:space="preserve"> RELEVANCIA ACADÉMICA Y PERTINENCIA SOCIAL DEL PROGRAMA</t>
    </r>
  </si>
  <si>
    <t>Documentos en los que se evidencie la realización de estudios para identificar las necesidades y requerimientos del entorno laboral, en téminos productivos y de competitividad, tecnológicos y de talento humano</t>
  </si>
  <si>
    <t>El programa establece dentro de su plan de formación identificar las necesidades laborales en cuanto a la pertinencia del programa.</t>
  </si>
  <si>
    <t xml:space="preserve">Realizar el estudio para identificar las necesidades a nivel regional, local, nacional. </t>
  </si>
  <si>
    <t xml:space="preserve">1)Realizar reuniones anuales con los egresados para identficar las necesidades actuales de formación. </t>
  </si>
  <si>
    <t>10,000,000</t>
  </si>
  <si>
    <t>Comité curricular del programa, dirección del programa y departamento. OASE</t>
  </si>
  <si>
    <t xml:space="preserve">2) Socializar el documento con estudiantes, docentes. </t>
  </si>
  <si>
    <t>Acciones realizadas por el programa para atender las necesidades y requerimientos del entorno laboral en terminos productivos y de competitividad, tecnológicos y de talento humano.</t>
  </si>
  <si>
    <t>Falta ampliar acciones para atender los requerimientos del entorno laboral en cuanto al egresado del programa.</t>
  </si>
  <si>
    <t>Dar a conocer el estudio entre los empleadores que permean el programa.</t>
  </si>
  <si>
    <t xml:space="preserve">1)Realizar reuniones anuales con los empleadores para identficar las necesidades actuales de formación.    </t>
  </si>
  <si>
    <t>Actas de reuniones. Actas de socializacion. Actas de  encuentro con empleadores. Evidencias Fotográficas.</t>
  </si>
  <si>
    <t xml:space="preserve">2)Socializar el documento con estudiantes, docentes. </t>
  </si>
  <si>
    <t>FACTOR 2. ESTUDIANTES</t>
  </si>
  <si>
    <r>
      <rPr>
        <b/>
        <sz val="9"/>
        <color theme="1"/>
        <rFont val="Calibri"/>
        <family val="2"/>
        <scheme val="minor"/>
      </rPr>
      <t>CARACTERISTICA 4</t>
    </r>
    <r>
      <rPr>
        <sz val="9"/>
        <color theme="1"/>
        <rFont val="Calibri"/>
        <family val="2"/>
        <scheme val="minor"/>
      </rPr>
      <t>: MECANISMOS DE SELECCIÓN E INGRESO</t>
    </r>
  </si>
  <si>
    <t>Registro de estudiantes que ingresaron en el programa mediante la aplicación de reglas generales y mecanismos de admisión excepcionales (afrodescendientes, comunidades indígenas, San Andresanos, becas, entre otros.) en los ultimos cinco años.</t>
  </si>
  <si>
    <t>Aunque existe la política institucional se debe realizar un seguimiento más profundo a los estudiantes para dicho proceso</t>
  </si>
  <si>
    <t>Realizar un estudio de indices de incluión al programa para determinar según acuerdo de inclusión la población prioritaria perteneciente al programa.</t>
  </si>
  <si>
    <t>1)Aplicar los resultados de los indices de inclusión, para realizar el proceso de sensibilización a la comunidad estudiantil y docente del programa.</t>
  </si>
  <si>
    <t>https://unipamplonaedu.sharepoint.com/:f:/s/PROGRAMADELICENCIATURAENEDUCACININFANTIL/Eqg61S5BTcVNhzDeZJ3nAtcBrCeKcHUoXPHtUUQxB8YGOg?e=hyfeJE</t>
  </si>
  <si>
    <t>Actas de socializacion. Documento Indices de inclusión. Evidencias Fotográficas.</t>
  </si>
  <si>
    <t xml:space="preserve">Comité curricular del programa, dirección del programa y departamento. Vicerrectoria Acdémica, bienestar universitario. </t>
  </si>
  <si>
    <r>
      <rPr>
        <b/>
        <sz val="9"/>
        <color theme="1"/>
        <rFont val="Calibri"/>
        <family val="2"/>
        <scheme val="minor"/>
      </rPr>
      <t>CARACTERISTICA 5:</t>
    </r>
    <r>
      <rPr>
        <sz val="9"/>
        <color theme="1"/>
        <rFont val="Calibri"/>
        <family val="2"/>
        <scheme val="minor"/>
      </rPr>
      <t xml:space="preserve"> ESTUDIANTES ADMITIDOS Y CAPACIDAD INSTITUCIONAL</t>
    </r>
  </si>
  <si>
    <t>Cuadro que contengan la población de estudiantes que ingreso al programa en los últimos cinco años, el puntaje promedio obtenido por los admitidos en las Pruebas de Estado, el puntaje mínimo aceptable para ingresar y la capacidad de selección y absorción de estudiantes por parte del programa (relación entre inscritos y admitidos, relación entre inscritos y matriculados).</t>
  </si>
  <si>
    <t>Aunque se conocen las variables como, inscritos, admitidos, matriculados, se debe realizar semestre a semestre estadisticas con el fin de conocer como el programa vaya  evolucionando  y cual es su impacto en la sociedad.</t>
  </si>
  <si>
    <t xml:space="preserve">Solicitar a las oficinas de planeacion y registro y control académico, semestralmente las estadisticas de ingreso al  programa. </t>
  </si>
  <si>
    <t>Realizar reuniones semestrales con dichas dependencias para identficar las necesidades</t>
  </si>
  <si>
    <t xml:space="preserve">https://unipamplonaedu.sharepoint.com/:f:/s/PROGRAMADELICENCIATURAENEDUCACININFANTIL/Eqg61S5BTcVNhzDeZJ3nAtcBrCeKcHUoXPHtUUQxB8YGOg?e=Q5FVT7
</t>
  </si>
  <si>
    <t>Actas de socializacion con las diferentes dependencias</t>
  </si>
  <si>
    <t>NO APLICA</t>
  </si>
  <si>
    <t>Comité curricular del programa, dirección del programa y departamento, oficina de planeación, oficina registro y control académico.</t>
  </si>
  <si>
    <r>
      <rPr>
        <b/>
        <sz val="9"/>
        <color theme="1"/>
        <rFont val="Calibri"/>
        <family val="2"/>
        <scheme val="minor"/>
      </rPr>
      <t>CARACTERISTICA 7</t>
    </r>
    <r>
      <rPr>
        <sz val="9"/>
        <color theme="1"/>
        <rFont val="Calibri"/>
        <family val="2"/>
        <scheme val="minor"/>
      </rPr>
      <t>: REGLAMENTOS ESTUDIANTIL Y ACADÉMICO.</t>
    </r>
  </si>
  <si>
    <t>Cuadro aplicación del reglamento estudiantil en el programa donde se evidencie el número de homologaciones, procesos de asimilación, procesos de transferencia interna, procesos de transferencia externa, procesos de validación, graduados, graduados con excelencia, graduados por modalidad pasantía, beneficiados por pertenecer a grupos representativos de la Universidad, beneficiados por beca trabajo del programa, admitidos por regimes excepcionales, becados, cursos vacacionales</t>
  </si>
  <si>
    <t>Los procesos de homologación, asimilación, transferencia interna y externa,  validación,  graduados con excelencia, graduados por modalidad pasantía, entre otros se evidencia en el programa, pero hace falta un seguimiento a todos éstos procesos.</t>
  </si>
  <si>
    <t>Realizar por parte del programa un proceso de seguimiento a todos los estudiantes que han ingresado bajo los paramétros anteriormente mencionados, para establecer con exactitud dichos procesos.</t>
  </si>
  <si>
    <t xml:space="preserve">Realizar reuniones semestrales con el comité curricular del programa. </t>
  </si>
  <si>
    <t>https://unipamplonaedu.sharepoint.com/:f:/s/PROGRAMADELICENCIATURAENEDUCACININFANTIL/Eq2EQvEsH5NIvAf_4ua5ryMBm5cStKqxjRGNjIdeh5c3Ow?e=8i6wNm</t>
  </si>
  <si>
    <t>Actas de reuniones. Actas de socializacion</t>
  </si>
  <si>
    <t>Comité curricular del programa, dirección del programa y departamento.</t>
  </si>
  <si>
    <t>Cuadro estudiantes que efectivamente han sido beneficiados por las políticas y estrategías de estímulos en el programa durante los últimos 5 años.</t>
  </si>
  <si>
    <t>Es importante que al interior del programa se establezca un proceso de reconocimeinto y estímulo a los estudiantes.</t>
  </si>
  <si>
    <t>Realizar reuniones con el comité curricular par formalizar dichos reconocimientos y estímulos al interior del programa.</t>
  </si>
  <si>
    <t>https://unipamplonaedu.sharepoint.com/:f:/s/PROGRAMADELICENCIATURAENEDUCACININFANTIL/EhuZleJnLTpIt2oZPC4MxP0Bc82teQgZrqSg8Ul1OH8dFw?e=YNv9OY</t>
  </si>
  <si>
    <t>Informes sobre la cantidad de estudiantes en el programa y número de profesores en el mismo necesario para atender sus necesidades.</t>
  </si>
  <si>
    <t>Aunque existen las politicas de número de estudiantes, y su relacion con la capacidad docente y recursos fisicos, no es esta socializado de la manera donde todas los docentes y estudiantes conozcan  del tema</t>
  </si>
  <si>
    <t>Solicitar a la dependencia o dependencias relacionadas con el tema, la socializacion a estudiantes y docentes las politicas de numero de estudiantes, capacidades del cuerpo docente y recursos fisicos</t>
  </si>
  <si>
    <t>Realizar reuniones de estudiantes y docentes para analizar el tema de estudiantes admitidos y la capacidad institucional para el programa.</t>
  </si>
  <si>
    <t>https://unipamplonaedu.sharepoint.com/:f:/s/PROGRAMADELICENCIATURAENEDUCACININFANTIL/EhuZleJnLTpIt2oZPC4MxP0Bc82teQgZrqSg8Ul1OH8dFw?e=0XdTM9</t>
  </si>
  <si>
    <t>Actas de socializacion y de reuniones. Evidencias Fotográficas.</t>
  </si>
  <si>
    <t>Comité curricular del programa, dirección del programa y departamento. Dependencias encargadas.</t>
  </si>
  <si>
    <t>FACTOR 3 PROFESORES</t>
  </si>
  <si>
    <r>
      <rPr>
        <b/>
        <sz val="9"/>
        <color theme="1"/>
        <rFont val="Calibri"/>
        <family val="2"/>
        <scheme val="minor"/>
      </rPr>
      <t>CARACTERISTICA 10:</t>
    </r>
    <r>
      <rPr>
        <sz val="9"/>
        <color theme="1"/>
        <rFont val="Calibri"/>
        <family val="2"/>
        <scheme val="minor"/>
      </rPr>
      <t xml:space="preserve"> NÚMERO, DEDICACIÓN, NIVEL DE FORMACIÓN Y EXPERIENCIA DE LOS PROFESORES</t>
    </r>
  </si>
  <si>
    <t>Encuesta a estudiantes y docentes sobre la suficiencia e idoneidad del número de profesores con relación a la cantidad de estudiantes.</t>
  </si>
  <si>
    <r>
      <rPr>
        <b/>
        <sz val="9"/>
        <color theme="1"/>
        <rFont val="Calibri"/>
        <family val="2"/>
        <scheme val="minor"/>
      </rPr>
      <t>CARACTERISTICA 11</t>
    </r>
    <r>
      <rPr>
        <sz val="9"/>
        <color theme="1"/>
        <rFont val="Calibri"/>
        <family val="2"/>
        <scheme val="minor"/>
      </rPr>
      <t>: DESARROLLO PROFESORAL</t>
    </r>
  </si>
  <si>
    <t>Documento en el que se evidencie el acompañamiento por parte de expertos para la cualificación de la labor pedagógica de los docentes.</t>
  </si>
  <si>
    <t>El programa realiza encuentros dentro de las movilidades, con docentes externos que permiten la cualificación docente</t>
  </si>
  <si>
    <t>Realizar encuentros con docentes expertos y cualificados para la preparación de los docentes del programa.</t>
  </si>
  <si>
    <t>Establecer convenios para permitir el intercambio de acciones pedagógicas a favor del conocimiento y cualificación.</t>
  </si>
  <si>
    <t>https://unipamplonaedu.sharepoint.com/:f:/s/PROGRAMADELICENCIATURAENEDUCACININFANTIL/EhJf3S4PJDJLtDwAZ3K-QDMBgUynpXhvFHIT73Xj15o5Cw?e=LAghgO</t>
  </si>
  <si>
    <t>Actas de socializacion y de reuniones. Evidencias Fotográficas, evidencia de las acciones de la autoevaluación.</t>
  </si>
  <si>
    <t>Documento sobre las estrategias para la actualización docente sobre la atención a la diversidad poblacional.</t>
  </si>
  <si>
    <t>Aunque existe la política institucional se debe realizar un seguimiento más profundo para la diversidad poblaciónal.</t>
  </si>
  <si>
    <t>Aplicar los resultados de los indices de inclusión, para realizar el proceso de sensibilización a la comunidad estudiantil y docente del programa.</t>
  </si>
  <si>
    <t>https://unipamplonaedu.sharepoint.com/:f:/s/PROGRAMADELICENCIATURAENEDUCACININFANTIL/EhJf3S4PJDJLtDwAZ3K-QDMBgUynpXhvFHIT73Xj15o5Cw?e=g5wENc</t>
  </si>
  <si>
    <r>
      <rPr>
        <b/>
        <sz val="9"/>
        <color theme="1"/>
        <rFont val="Calibri"/>
        <family val="2"/>
        <scheme val="minor"/>
      </rPr>
      <t>CARACTERISTICA 13:</t>
    </r>
    <r>
      <rPr>
        <sz val="9"/>
        <color theme="1"/>
        <rFont val="Calibri"/>
        <family val="2"/>
        <scheme val="minor"/>
      </rPr>
      <t xml:space="preserve"> PRODUCCIÓN, PERTINENCIA, UTILIZACIÓN E IMPACTO DE MATERIAL DOCENTE.</t>
    </r>
  </si>
  <si>
    <t>Cuadro producción material de apoyo docentes. Durante los últimos 5 años.</t>
  </si>
  <si>
    <t xml:space="preserve"> la producción científica de los docentes del programa se realiza, pero hace falta potenciar más éste indicador.</t>
  </si>
  <si>
    <t>Fomentar en los docentes la produciión cientifica y material de apoyo.</t>
  </si>
  <si>
    <t>Promover semestralmente el diseño de material de apoyo para cada curso del plan de estudio.</t>
  </si>
  <si>
    <t>https://unipamplonaedu.sharepoint.com/:f:/s/PROGRAMADELICENCIATURAENEDUCACININFANTIL/EiYiIKfFPWpCnbJBF78FjEQBHaAJpdLRuSNhXKv0G28oqQ?e=XaPoeu</t>
  </si>
  <si>
    <r>
      <rPr>
        <b/>
        <sz val="9"/>
        <color theme="1"/>
        <rFont val="Calibri"/>
        <family val="2"/>
        <scheme val="minor"/>
      </rPr>
      <t>CARACTERISTICA 15:</t>
    </r>
    <r>
      <rPr>
        <sz val="9"/>
        <color theme="1"/>
        <rFont val="Calibri"/>
        <family val="2"/>
        <scheme val="minor"/>
      </rPr>
      <t xml:space="preserve"> EVALUACIÓN PROFESORES</t>
    </r>
  </si>
  <si>
    <t>Acciones adelantadas durante los ultimos 5 años a partir de estas evaluaciones.</t>
  </si>
  <si>
    <t>la autoevaluación institucional docente permite el seguimiento de cada docente adscrito al programa.</t>
  </si>
  <si>
    <t>Solicitar información a la vicerrectoria académica de los informes semestrales de evaluación docente</t>
  </si>
  <si>
    <t xml:space="preserve">Realizar reuniones semestrales con el comité curricular del programa y de departamento para la revisión de la evaluación docente y establecer dichas acciones. </t>
  </si>
  <si>
    <t>https://unipamplonaedu.sharepoint.com/:f:/s/PROGRAMADELICENCIATURAENEDUCACININFANTIL/EpxuO7mXMGtHi6BTJIUPLtABrA4fQOaJuPF7I-YsjuEy5A?e=PnXml7</t>
  </si>
  <si>
    <t>Comité curricular del programa, dirección del programa y departamento. Vicerrectoria académica</t>
  </si>
  <si>
    <t>FACTOR 4 PROCESOS ACADÉMICOS</t>
  </si>
  <si>
    <r>
      <rPr>
        <b/>
        <sz val="9"/>
        <color theme="1"/>
        <rFont val="Calibri"/>
        <family val="2"/>
        <scheme val="minor"/>
      </rPr>
      <t>CARACTERISTICA 16:</t>
    </r>
    <r>
      <rPr>
        <sz val="9"/>
        <color theme="1"/>
        <rFont val="Calibri"/>
        <family val="2"/>
        <scheme val="minor"/>
      </rPr>
      <t xml:space="preserve"> INTEGRALIDAD DEL CURRÍCULO</t>
    </r>
  </si>
  <si>
    <t>Cuadro relación de los puntajes obtenido por los estudiantes en las pruebas saber pro durante los últimos 5 años y su comparación con la media nacional. Realizar un análisis cuantitativo y cualitativo de los datos.</t>
  </si>
  <si>
    <t>El programa es consiente que debe capacitar más a los estudiantes para el refeljo de los resultados a nivel institucional y nacional.</t>
  </si>
  <si>
    <t>Solicitar a la vicerrectoria académica capacitaciones frente a las pruebas Saber PRO</t>
  </si>
  <si>
    <t>Realizar capacitaciones semestrales, simulacros y demás  para  los estudiantes y docentes en cuanto saber PRO</t>
  </si>
  <si>
    <t>https://unipamplonaedu.sharepoint.com/:f:/s/PROGRAMADELICENCIATURAENEDUCACININFANTIL/Eok5OvAtvOxFoV_0JatZQH4Bs8V0QCpWpA0K7ufWq5VJZw?e=1APzEE</t>
  </si>
  <si>
    <t>Actas de reuniones. Actas de socializacion, establecer los simulacros como requisito de presentación de las pruebas y haber aprobado</t>
  </si>
  <si>
    <t>Documento en el cual se identifique las actividades académicas necesarias para desarrollar las competencias y destrezas del perfil del profesional requerido de acuerdo al nivel de formación.</t>
  </si>
  <si>
    <t>Se deben realizar actualizaciones  de manera permanente a las actividades académicas, siguiendo las acciones del programa, para fomentar las competencias de cada perfil</t>
  </si>
  <si>
    <t>Sensibilización de los estudiantes frente a las activivdades académicas para cada perfil.</t>
  </si>
  <si>
    <t>Realizar reuniones con el comité curricular del programa y estudiantes para la socialización del proceso.</t>
  </si>
  <si>
    <t>https://unipamplonaedu.sharepoint.com/:f:/s/PROGRAMADELICENCIATURAENEDUCACININFANTIL/Ejg3oG1SwSFFsmh2Uk2-7AQB0sEXdrQ6izIZ2DVIsHROqg?e=OO4933</t>
  </si>
  <si>
    <r>
      <rPr>
        <b/>
        <sz val="9"/>
        <color theme="1"/>
        <rFont val="Calibri"/>
        <family val="2"/>
        <scheme val="minor"/>
      </rPr>
      <t>CARACTERISTICA 17:</t>
    </r>
    <r>
      <rPr>
        <sz val="9"/>
        <color theme="1"/>
        <rFont val="Calibri"/>
        <family val="2"/>
        <scheme val="minor"/>
      </rPr>
      <t xml:space="preserve"> FLEXIBILIDAD DEL CURRÍCULO</t>
    </r>
  </si>
  <si>
    <t>Encuesta a estudiantes, docentes y directivos del programa sobre la apliación eficacia de las políticas institucionales en materia de flexibilidad curricular.</t>
  </si>
  <si>
    <t>Se evidencia con  la socialización de los resultados de las herramientas de medicón que es importante ajustar el curriculo de acuerdo a las necesidades del mercado laboral y del sector</t>
  </si>
  <si>
    <t>Reunion del PEP ante el comité curricular y docentes del programa. 2. Socializacion del PEP ante todos lso estudiantes del programa</t>
  </si>
  <si>
    <t xml:space="preserve">1)Realizar  reunion ante los estudiantes, tomar evidencias mediante lista de asistencia.                                               </t>
  </si>
  <si>
    <t xml:space="preserve">https://unipamplonaedu.sharepoint.com/:f:/s/PROGRAMADELICENCIATURAENEDUCACININFANTIL/EgnlIfDMluVPozpSw-YG6VUB7XTRAx-CF4fBTSdSLWIm-A?e=3Cbary
</t>
  </si>
  <si>
    <t>2)Realizar nuevas modificaciones del PEP citar nuevamente  para su socializacion.</t>
  </si>
  <si>
    <t>3)Recibir los aportes de los egresados mediante una lista que chequeo.</t>
  </si>
  <si>
    <t>https://unipamplonaedu.sharepoint.com/:f:/s/PROGRAMADELICENCIATURAENEDUCACININFANTIL/EhKJgJakVdtJuZKByZznSQIBix1NDGUwFRo_pUAqcIpseA?e=2HHWcW</t>
  </si>
  <si>
    <t>Pactar un acuerdo macro que permita proceso de homologación y flexibilización curriuclar</t>
  </si>
  <si>
    <t>15,000,000</t>
  </si>
  <si>
    <t xml:space="preserve">
Documento en el cual se evidencie la flexibilidad del curriculo con referentes nacionales e internacionales.</t>
  </si>
  <si>
    <t>No existen evidencias de la flexibilidad del curriculo con otros referentes.</t>
  </si>
  <si>
    <t>Buscar instituciones que permitan desarrollar convenios de pregrado y posgrado, que sean acordes con los perfiles del programa de esta forma tener una posibilidad de doble titulacion</t>
  </si>
  <si>
    <t xml:space="preserve"> 1)Desarrollar reuniones con entidades reconocidas en el ámbito internacional. </t>
  </si>
  <si>
    <t xml:space="preserve">https://unipamplonaedu.sharepoint.com/:x:/s/PROGRAMADELICENCIATURAENEDUCACININFANTIL/EZJT_4hdsdRIgKT9jvaWbV0B9-i8Dvxe_3AlCo5BcDVSHQ?e=eyg4kC
</t>
  </si>
  <si>
    <t>Documento de políticas institucionales para la homologación de créditos y tránsito de pregrado a postgrado.</t>
  </si>
  <si>
    <t>Existe la política de internacionalización</t>
  </si>
  <si>
    <t>2)Generar un convenio y proponer un sistema de doble titulacion.</t>
  </si>
  <si>
    <t xml:space="preserve">https://unipamplonaedu.sharepoint.com/:x:/s/PROGRAMADELICENCIATURAENEDUCACININFANTIL/EZJT_4hdsdRIgKT9jvaWbV0B9-i8Dvxe_3AlCo5BcDVSHQ?e=tWrKgO
</t>
  </si>
  <si>
    <t>Documento en el cuál se refleje la participación del sector público o privado (educativo, productivo, financiero, entre otros) en la construcción y actualización del Plan de Estudios para articular y afirmar el carácter secuencial y complementario de los ciclos, desde el punto de vista académico y laboral, de acuerdo con el tipo y modalidad del programa.</t>
  </si>
  <si>
    <t>Se refleja en las observaciones que hacen los empresarios en las encuestas sobre el desempeño laboral de los egresados del programa y por otra parte  en las reuniones de REDITEL en donde se dan la orintaciones de las fortalezas y debilidades de cada uno d elso programas.</t>
  </si>
  <si>
    <t>Realizar visita a empresas del sector publico y privado y recolectar la informacion (encuestas , lista de chequeo,etc) sobre las observaciones del los empresarios</t>
  </si>
  <si>
    <t xml:space="preserve">Recoger las observaciones de los expertos y editarlas en el nuevo PEP, producto de las necesiades de actualizción curricular y  eventualidades de acuerdo a las necesidades del programa. </t>
  </si>
  <si>
    <t>Actas de reuniones. Actas de socializacion.  Listas de chequeo .encuestas</t>
  </si>
  <si>
    <t>Comité de programa y docentes del programa</t>
  </si>
  <si>
    <r>
      <rPr>
        <b/>
        <sz val="9"/>
        <color theme="1"/>
        <rFont val="Calibri"/>
        <family val="2"/>
        <scheme val="minor"/>
      </rPr>
      <t>CARACTERISTICA 18:</t>
    </r>
    <r>
      <rPr>
        <sz val="9"/>
        <color theme="1"/>
        <rFont val="Calibri"/>
        <family val="2"/>
        <scheme val="minor"/>
      </rPr>
      <t xml:space="preserve"> INTERDISCIPLINARIEDAD</t>
    </r>
  </si>
  <si>
    <t>Espacios en el programa que permiten el tratamiento de problemas pertientes al programa y al ejercicio laboral, a través de orientaciones interdisciplinarias por parte de y estudiantes.</t>
  </si>
  <si>
    <t>Se ejecutan mediante la radicación de las inquietudes de estudiantes y docentes a través del coordinador del programa y en su defecto en segunda instancia al comité curricular</t>
  </si>
  <si>
    <t xml:space="preserve"> Se da trámite mediante registro y control y ante el coordinador del programa. Se radican la solicitudes mediante la plataforma de la universidad o mediante comunicaciones escritas. </t>
  </si>
  <si>
    <t xml:space="preserve">1)Reunion con estudiantes y se levanta acta sobre la situación para dar tratamiento y corrección si el problema no se soluciona se direcciona a Decanatura.    </t>
  </si>
  <si>
    <t xml:space="preserve">https://unipamplonaedu.sharepoint.com/:f:/s/PROGRAMADELICENCIATURAENEDUCACININFANTIL/Ek80_nKdGOhCo3E5qX7ko2MBOCzcSqqvNDTFql_LvKQNXQ?e=K2fNlA
</t>
  </si>
  <si>
    <t>Realizar seguimiento a los estudiante que realizan las solicitudes y ajustes en la plataforma de la Universidad. BUZÓN DE SUGERENCIAS DELPROGRAMA</t>
  </si>
  <si>
    <t>comité de programa y docentes del programa, comité curricular, comité de grado, registro y control.</t>
  </si>
  <si>
    <t xml:space="preserve">   2)Reuniones de comité de programa.     </t>
  </si>
  <si>
    <t xml:space="preserve">    3)Reuniones con el director del programa.  </t>
  </si>
  <si>
    <t xml:space="preserve">    4)Reniones con el comité de grado.</t>
  </si>
  <si>
    <r>
      <rPr>
        <b/>
        <sz val="9"/>
        <color theme="1"/>
        <rFont val="Calibri"/>
        <family val="2"/>
        <scheme val="minor"/>
      </rPr>
      <t>CARACTERISTICA 19:</t>
    </r>
    <r>
      <rPr>
        <sz val="9"/>
        <color theme="1"/>
        <rFont val="Calibri"/>
        <family val="2"/>
        <scheme val="minor"/>
      </rPr>
      <t xml:space="preserve"> METODOLOGÍAS DE ENSEÑANZA Y APRENDIZAJE</t>
    </r>
  </si>
  <si>
    <t>Documento en el cual se describa las estrategias y mecanismos de seguimiento y acompañamiento por parte del docente al trabajo que realizan los estudiantes en las distintas actividades académicas</t>
  </si>
  <si>
    <t>En el programa se trabaja de manera acertada la participacion de los docentes en actividades academicas, es por esto que se debe mantener.</t>
  </si>
  <si>
    <t>Mantener la motivacion en docentes y estudiantes en cada una de las actividades desarrolladas por el programa</t>
  </si>
  <si>
    <t>Socializar a los estudiantes y docentes la importancia de las actividades propuestas y su  relevancia en la asistencia y cooperacion</t>
  </si>
  <si>
    <t>https://unipamplonaedu.sharepoint.com/:f:/s/PROGRAMADELICENCIATURAENEDUCACININFANTIL/EgnlIfDMluVPozpSw-YG6VUB7XTRAx-CF4fBTSdSLWIm-A?e=hCbGm6</t>
  </si>
  <si>
    <t>1) listas de asistencia a los eventos y seguimiento academicos</t>
  </si>
  <si>
    <t>Comité de programa, estudiantes y docentes</t>
  </si>
  <si>
    <t>Documento en el cual se pueda evidenciar la incorporacion de nuevos adelantos y transformaciones en las ciencias, las técnicas y las tecnologías que permean el programa</t>
  </si>
  <si>
    <t>En el programa constantemente va incorporando actualizaciones de carácter tecnológico, didáctico para favorecer el aprendizaje</t>
  </si>
  <si>
    <t>Realizar una revisión de lo que elprograma a adelantado para favorecer éstos procesos en cuanto a técnología se refiere.</t>
  </si>
  <si>
    <t>Realizar reuniones conlos docentes y estudiantes para informar dicho proceso.</t>
  </si>
  <si>
    <t>Actas de reuniones. Actas de socializacion.</t>
  </si>
  <si>
    <t>Documento que contenga estrategias pedagógicas, didácticas y comunicativas acordes con la metodología y con las posibilidades tecnológicas y las necesidades de los estudiantes</t>
  </si>
  <si>
    <t>Implementar el centro de recursos didácticos para el desarrollo del proceso de las prácticas de los estudiantes</t>
  </si>
  <si>
    <t>Realizar el seguimiento de dicho requerimiento para fortalecer elproceso con las dependencias encargadas.</t>
  </si>
  <si>
    <t>Actas de reuniones. Actas de socializacion. Evidencias de avance del centro de recursos didácticos</t>
  </si>
  <si>
    <t>Estudios en el cual se demuestre la duración prevista en el plan de estudios y la real (últimos cinco años).</t>
  </si>
  <si>
    <t>La universidad de Pamplona, establece para todos los programas ALERTAS TEMPRANAS. Permite el seguimiento estudiantil. Sin embargo es necesario que losprogramas articulen información con dicha dependencia.</t>
  </si>
  <si>
    <t>Realizar un estudio de los estudiantes que demuestre la duración prevista y la real del estudiante en cursar el plan de estudio.</t>
  </si>
  <si>
    <t xml:space="preserve">1)Identificar los estudiantes con dificulatdes del programa para el respectivo seguimiento.                       </t>
  </si>
  <si>
    <t>Actas de reuniones. Actas de socializacion conlos estduiantes.  Instrumento para dicho seguimiento.</t>
  </si>
  <si>
    <t xml:space="preserve">   2)Realizar reuniones semetrales con el comité curricular del programa para determinar y tener presente dichos casos de los estudiantes y realizarles el seguimiento que necesitan para culminar la carrera.</t>
  </si>
  <si>
    <t xml:space="preserve">https://unipamplonaedu.sharepoint.com/:f:/s/PROGRAMADELICENCIATURAENEDUCACININFANTIL/EgnlIfDMluVPozpSw-YG6VUB7XTRAx-CF4fBTSdSLWIm-A?e=7dyCt9
</t>
  </si>
  <si>
    <r>
      <rPr>
        <b/>
        <sz val="9"/>
        <color theme="1"/>
        <rFont val="Calibri"/>
        <family val="2"/>
        <scheme val="minor"/>
      </rPr>
      <t xml:space="preserve">CARACTERISTICA 20:          </t>
    </r>
    <r>
      <rPr>
        <sz val="9"/>
        <color theme="1"/>
        <rFont val="Calibri"/>
        <family val="2"/>
        <scheme val="minor"/>
      </rPr>
      <t xml:space="preserve"> SISTEMA DE EVALUACIÓN DE ESTUDIANTES.</t>
    </r>
  </si>
  <si>
    <t>Documento en el cual se refleje Criterios y procedimientos para la revisión de los sistemas de evaluación académica de los estudiantes.</t>
  </si>
  <si>
    <t>El proceso de evaluación del estudiante se determina en el documento PEP teniendo en cuenta el desarrollo de las competencias en los estudiantes.</t>
  </si>
  <si>
    <t>Estabelcer criterios claros para evaluar a los estudiantes del programa.</t>
  </si>
  <si>
    <t>Establecer reuniones con el comité curricular para definir dichas evaluaciones.</t>
  </si>
  <si>
    <t>https://unipamplonaedu.sharepoint.com/:f:/s/PROGRAMADELICENCIATURAENEDUCACININFANTIL/EpuTTaCKj9xPhquSu27gkmwBTyJQgb4WhcAv9JUMRuO8JA?e=rWxg20</t>
  </si>
  <si>
    <t xml:space="preserve">Comité curricular del programa, dirección del programa y departamento. </t>
  </si>
  <si>
    <r>
      <rPr>
        <b/>
        <sz val="9"/>
        <color theme="1"/>
        <rFont val="Calibri"/>
        <family val="2"/>
        <scheme val="minor"/>
      </rPr>
      <t xml:space="preserve">CARACTERISTICA 21:      </t>
    </r>
    <r>
      <rPr>
        <sz val="9"/>
        <color theme="1"/>
        <rFont val="Calibri"/>
        <family val="2"/>
        <scheme val="minor"/>
      </rPr>
      <t xml:space="preserve"> TRABAJOS DE LOS ESTUDIANTES.</t>
    </r>
  </si>
  <si>
    <t>Relación de los premios, incentivos o reconocimientos a los trabajos académicos realizados por los estudiantes en los últimos 5 años.</t>
  </si>
  <si>
    <t>https://unipamplonaedu.sharepoint.com/:f:/s/PROGRAMADELICENCIATURAENEDUCACININFANTIL/EqWeQwPL0yhLga_TCm_JFMUBuBEqKWtotvmjVYx9RqiYTQ?e=ivRumS</t>
  </si>
  <si>
    <r>
      <rPr>
        <b/>
        <sz val="9"/>
        <color theme="1"/>
        <rFont val="Calibri"/>
        <family val="2"/>
        <scheme val="minor"/>
      </rPr>
      <t>CARACTERISTICA 23:</t>
    </r>
    <r>
      <rPr>
        <sz val="9"/>
        <color theme="1"/>
        <rFont val="Calibri"/>
        <family val="2"/>
        <scheme val="minor"/>
      </rPr>
      <t xml:space="preserve">    EXTENSIÓN O PROYECCIÓN SOCIAL</t>
    </r>
  </si>
  <si>
    <t>Relación de los premios, incentivos o reconocimientos recibidos por el programa en los últimos 5 años.</t>
  </si>
  <si>
    <r>
      <rPr>
        <b/>
        <sz val="9"/>
        <color theme="1"/>
        <rFont val="Calibri"/>
        <family val="2"/>
        <scheme val="minor"/>
      </rPr>
      <t xml:space="preserve">CARACTERISTICA 25:       </t>
    </r>
    <r>
      <rPr>
        <sz val="9"/>
        <color theme="1"/>
        <rFont val="Calibri"/>
        <family val="2"/>
        <scheme val="minor"/>
      </rPr>
      <t>RECURSOS INFORMÁTICOS Y DE COMUNICACIÓN</t>
    </r>
  </si>
  <si>
    <t>Encuesta a estudiantes, docentes y directivos sobre la suficiencia, pertinencia y actualización de los recursos informáticos y de comunicación.</t>
  </si>
  <si>
    <t>Esta evidencia se obtiene de las  encuestas y reuniones de socializacion de comité curricular y en la socialización del PEP, tambien al comienzo de semestre la decanatura y los encargados mediante mail informan sobre la adquisicion de nuevos recursos bibliográficos  y convenios con instituciones que ofrecen bases de datos a toda la comunica universitaria.</t>
  </si>
  <si>
    <t>Los docentes y estudiantes reciben capacitacion sobre el portal y a la forma como deben acceder para realizar las consultas,registros de notas, evalucaiones y demas actividades de comunicación via electrónica. Los resultados se obtienen  cuando los involucrados usan la plataforma.</t>
  </si>
  <si>
    <t xml:space="preserve">1)Informar en las clases y reuniones de que los estudiantes y docentes deben utilizar la plataforma y usar las herramientas y recursos digitales.                                                                      . </t>
  </si>
  <si>
    <t>https://unipamplonaedu.sharepoint.com/:f:/s/PROGRAMADELICENCIATURAENEDUCACININFANTIL/ErIQV-WGLktCit7tWXOgwrQB5wc9nIV5vUEl4Qes0vhJjQ?e=otQKeh</t>
  </si>
  <si>
    <t>Al final de cada semestre.</t>
  </si>
  <si>
    <t>Estudiantes, docentes, decanos, directores del programa.</t>
  </si>
  <si>
    <t>Estrategias para el mantenimiento y actualización de los equipos computacionales.</t>
  </si>
  <si>
    <t>2)Lista de chequo en donde se informa que el material  existe y está actulizado en la plataforma y en la biblioteca</t>
  </si>
  <si>
    <t>3)Información via web a todos los docentes y estudiantes del programa.</t>
  </si>
  <si>
    <t>http://www.unipamplona.edu.co/unipamplona/portalIG/home_120/recursos/2019/21072020/diplo_docencia_tic.jsp</t>
  </si>
  <si>
    <r>
      <rPr>
        <b/>
        <sz val="9"/>
        <color theme="1"/>
        <rFont val="Calibri"/>
        <family val="2"/>
        <scheme val="minor"/>
      </rPr>
      <t xml:space="preserve">CARACTERISTICA 26: </t>
    </r>
    <r>
      <rPr>
        <sz val="9"/>
        <color theme="1"/>
        <rFont val="Calibri"/>
        <family val="2"/>
        <scheme val="minor"/>
      </rPr>
      <t xml:space="preserve">      RECURSOS DE APOYO DOCENTE</t>
    </r>
  </si>
  <si>
    <t>Encuesta a estudiantes y docentes sobre  la capacidad, disponibilidad, dotación y utilización de laboratorios, talleres, ayudas audiovisuales y campos de práctica, entre otros recursos de apoyo docente.</t>
  </si>
  <si>
    <t>Los docentes y estudiantes utilizan los laboratorios , salas de informatica y recursos como video Beam, se evidencia en las encuestas de evaluacion docente y del uso de la plataforma.</t>
  </si>
  <si>
    <t>Progamación del uso delos recursos durante  el semester en las clases teorico practicas y aquellas que requieran el uso de equipos especiales.</t>
  </si>
  <si>
    <t xml:space="preserve">1)Información via web, correo electronico o reuniones.                                                                                                                                                                      </t>
  </si>
  <si>
    <t xml:space="preserve">https://unipamplonaedu.sharepoint.com/:f:/s/PROGRAMADELICENCIATURAENEDUCACININFANTIL/EjkXQDAj-IFIq7VjmoV2mFUBS-I0GRWCklLBqejd6Ua-cg?e=0iTfS0
</t>
  </si>
  <si>
    <t>Realizar seguimiento a los estudiante y docentes para que utilicen los recursos de apoyo en la clases y actividades extracurriculares.</t>
  </si>
  <si>
    <t>Docentes, estudiantes y directivos</t>
  </si>
  <si>
    <t xml:space="preserve">   2)Encuestas .</t>
  </si>
  <si>
    <t xml:space="preserve">  3)Listas de Chequeo. </t>
  </si>
  <si>
    <t xml:space="preserve">    4)Planilla de registro de uso de recursos.</t>
  </si>
  <si>
    <t>FACTOR 5 VISIBILIDAD NACIONAL E INTERNACIONAL</t>
  </si>
  <si>
    <r>
      <rPr>
        <b/>
        <sz val="9"/>
        <color theme="1"/>
        <rFont val="Calibri"/>
        <family val="2"/>
        <scheme val="minor"/>
      </rPr>
      <t xml:space="preserve">CARACTERISTICA 27:    </t>
    </r>
    <r>
      <rPr>
        <sz val="9"/>
        <color theme="1"/>
        <rFont val="Calibri"/>
        <family val="2"/>
        <scheme val="minor"/>
      </rPr>
      <t xml:space="preserve"> INSERCIÓN DEL PROGRAMA EN CONTEXTOS ACADÉMICOS NACIONALES E INTERNACIONALES.</t>
    </r>
  </si>
  <si>
    <t>Relación y naturaleza de productos concretos como publicaciones en coautoría, cofinanciación de proyectos, registros y patentes, entre otros, que hayan realizado docentes y estudiantes del programa con participación activa de redes u organismos nacionales e internacionales.</t>
  </si>
  <si>
    <t>Aunque el programa mantiene relaciones con otras instituciones externas y de alta calidad, se debe hacer efectiva con proyectos, convenios  y movilidades estudiantes y docentes</t>
  </si>
  <si>
    <t>Proponer un convenio MACRO, sobre el trabajo en conjunto docentes, academico, investigativo y de interaccion social</t>
  </si>
  <si>
    <t xml:space="preserve">1)Realizar reuniones periodicas con el propósito de consolidar el convenios. </t>
  </si>
  <si>
    <t>https://unipamplonaedu.sharepoint.com/:f:/s/PROGRAMADELICENCIATURAENEDUCACININFANTIL/Eju0tZdiM0xAg9teSZfPmkMBa5wqxcLZK5qo9BxP8lip3A?e=Am36zr</t>
  </si>
  <si>
    <t xml:space="preserve"> Convenios marco-Numero de proyectos presentados</t>
  </si>
  <si>
    <t>20,000,000</t>
  </si>
  <si>
    <t>Comité de programa y director de programa, Vicerrectoria de Investigaciones.</t>
  </si>
  <si>
    <t>2) presentar proyectos en conjunto a diferentes entidades nacionales e internacionales</t>
  </si>
  <si>
    <t>Documento que demuestre iniciativas en curso de doble titulación con otras entidades, de acuerdo con el tipo y naturaleza del programa.</t>
  </si>
  <si>
    <t>No existen iniciativas de doble titulacion en el programa</t>
  </si>
  <si>
    <t xml:space="preserve"> Desarrollar reuniones con entidades reconocidas en el ámbito internacional, generar un convenio y proponer un sistema de doble titulacion</t>
  </si>
  <si>
    <t>Desarrollar en los ultimos dos año, por lo menos un covenio que permita la doble titulacion. 2) Desarrollar el documento ante el MIN EDUCACION que permita ofertar el posgrado en la institucion</t>
  </si>
  <si>
    <t>Comité de programa</t>
  </si>
  <si>
    <r>
      <rPr>
        <b/>
        <sz val="9"/>
        <color theme="1"/>
        <rFont val="Calibri"/>
        <family val="2"/>
        <scheme val="minor"/>
      </rPr>
      <t>CARACTERISTICA 28:</t>
    </r>
    <r>
      <rPr>
        <sz val="9"/>
        <color theme="1"/>
        <rFont val="Calibri"/>
        <family val="2"/>
        <scheme val="minor"/>
      </rPr>
      <t xml:space="preserve"> RELACIONES EXTERNAS DE PROFESORES Y ESTUDIANTES.</t>
    </r>
  </si>
  <si>
    <t>Número de estudiantes extranjeros en el programa en los últimos 5 años.</t>
  </si>
  <si>
    <t>El programa posee un número de estudiantes extranjeros que han participado en el programa, gracias a los convenios existentes.</t>
  </si>
  <si>
    <t>Continuar fomentano el intercambio académico a través de los convenios, estudiantil para promover que más estudiantes extranjeros lleguen al programa.</t>
  </si>
  <si>
    <t>Actualizar y revisar  los convenios existentes para el programa, para facilirtar dicho intercambio.</t>
  </si>
  <si>
    <t>https://unipamplonaedu.sharepoint.com/:f:/s/PROGRAMADELICENCIATURAENEDUCACININFANTIL/Eo21ghldOmxPrFV_a760xyYBOggVxwgpfj-ghpt7EyE3Xw?e=yZvy07</t>
  </si>
  <si>
    <t xml:space="preserve"> Actualizar Convenios  presentados</t>
  </si>
  <si>
    <t>Documento en el cual se refleje las experiencias de homologación de cursos realizados en otros programas nacionales o extranjeros.</t>
  </si>
  <si>
    <t>No existen experiencias de homologación de cursos en otros programas  nacioanl o extranjero.</t>
  </si>
  <si>
    <t>Buscar instituciones que permitan desarrollar convenios para el proceso de homologación.</t>
  </si>
  <si>
    <t xml:space="preserve"> Desarrollar reuniones con entidades reconocidas en el ámbito nacional e internacional, generar un convenio y proponer un sistema de doble titulacion</t>
  </si>
  <si>
    <t xml:space="preserve">https://unipamplonaedu.sharepoint.com/:f:/s/PROGRAMADELICENCIATURAENEDUCACININFANTIL/EvEGqIwWAnRHm1v2REIv_18B9ifovb5eFpcRYt-LLraEeA?e=jFMdhO
</t>
  </si>
  <si>
    <t>Desarrollar un convenio con el MEN</t>
  </si>
  <si>
    <t>FACTOR 6 INVESTIGACIÓN Y CREACIÓN ARTÍSTICA Y CULTURAL</t>
  </si>
  <si>
    <r>
      <rPr>
        <b/>
        <sz val="9"/>
        <color theme="1"/>
        <rFont val="Calibri"/>
        <family val="2"/>
        <scheme val="minor"/>
      </rPr>
      <t>CARACTERISTICA 29:</t>
    </r>
    <r>
      <rPr>
        <sz val="9"/>
        <color theme="1"/>
        <rFont val="Calibri"/>
        <family val="2"/>
        <scheme val="minor"/>
      </rPr>
      <t xml:space="preserve"> FORMACIÓN PARA LA INVESTIGACIÓN Y LA CREACIÓN ARTÍSTICA Y CULTURAL</t>
    </r>
  </si>
  <si>
    <t>Tabla en la cual se relacionen los estudiantes que están vinculados como monitores, auxiliares de investigación e integrantes de semilleros y/o grupos de investigación en el programa.</t>
  </si>
  <si>
    <t>El programa fomenta el proceso de investigación para sus estudiantes y docentes al igual que la participación en semilleros</t>
  </si>
  <si>
    <t>Continuar incentivando el proceso invetsigativo docente estudiante,para permitir a participación en procesos de invetsigación</t>
  </si>
  <si>
    <t>Realizar reuniones con docentes y estudiantes para fomentar el interés investigativo y de ésta manera se creen más semilleros y proyectos  de investigación</t>
  </si>
  <si>
    <t>https://unipamplonaedu.sharepoint.com/:f:/s/PROGRAMADELICENCIATURAENEDUCACININFANTIL/Ev_EnW8hQ9JGnOAFVS20694B7-y5AJIf47qz6lg4fkYXrA?e=cekjlQ</t>
  </si>
  <si>
    <t>Mantener categorizado el grupo de investigación, al igual que los semilleros y trabajos investigativos para el programa, en la participación de convoncatorias.</t>
  </si>
  <si>
    <t xml:space="preserve">Depende de la investigación </t>
  </si>
  <si>
    <t>Vicerrectoria de Investigaciones y dirección de departamento.</t>
  </si>
  <si>
    <t>Tabla en la cual se relacionan los estudiantes que participan en los programas institucionales de jóvenes investigadores.</t>
  </si>
  <si>
    <t>Tabla en la cual se relacionan los estudiantes que participan en programas de innovación tales como: transferencia de conocimiento, emprendimiento y creatividad.</t>
  </si>
  <si>
    <t>En el programa no se evidencia de manera clara laparticipación de los estudiantes en programas de innovación.</t>
  </si>
  <si>
    <t>Establecer convenios de investigación con otros programass y Universidades para permitir dicha participación de los estudiantes.</t>
  </si>
  <si>
    <t>Establecer reuniones con el comité curricular y vicerrectoria de invesigaciones para dicho proceso.</t>
  </si>
  <si>
    <t xml:space="preserve"> Convenios macro-Numero de proyectos presentados</t>
  </si>
  <si>
    <t>100,000,000</t>
  </si>
  <si>
    <r>
      <rPr>
        <b/>
        <sz val="9"/>
        <color theme="1"/>
        <rFont val="Calibri"/>
        <family val="2"/>
        <scheme val="minor"/>
      </rPr>
      <t>CARACTERISTICA 30:</t>
    </r>
    <r>
      <rPr>
        <sz val="9"/>
        <color theme="1"/>
        <rFont val="Calibri"/>
        <family val="2"/>
        <scheme val="minor"/>
      </rPr>
      <t xml:space="preserve"> COMPROMISO CON LA INVESTIGACIÓN Y LA CREACIÓN ARTÍSTICA Y CULTURAL.</t>
    </r>
  </si>
  <si>
    <t>Relación de los recursos humanos, logísticos y financieros con que cuenta el programa, asociados a proyectos y a otras actividades de investigación y creación artística y cultural.</t>
  </si>
  <si>
    <t>El programa fomenta el proceso de investigación para sus estudiantes y docentes al igual que la participación en semilleros, investigación, producción y publicaciones entrre otros.</t>
  </si>
  <si>
    <t>Establecer convenios de investigación con otros programass y Universidades para permitir divulgación investigativa</t>
  </si>
  <si>
    <t>Reuniones con el CIFA y el comité curricular</t>
  </si>
  <si>
    <t>https://unipamplonaedu.sharepoint.com/:f:/s/PROGRAMADELICENCIATURAENEDUCACININFANTIL/EiyeGkk110BLuFB1gZFW7XQBQtRRiUhW7kQXWQdfvHMzDQ?e=vce4PZ</t>
  </si>
  <si>
    <t>Documento que liste las publicaciones en revistas indexadas y especializadas nacionales e internacionales, innovaciones, patentes, productos o procesos técnicos y tecnológicos patentables o no patentables o protegidas por secreto industrial, libros, capítulos de libros, dirección de trabajos de grado de maestría y doctorado, paquetes tecnológicos, normas resultado de investigación, producción artística y cultural, productos de apropiación social</t>
  </si>
  <si>
    <t>FACTOR 7. BIENESTAR INSTITUCIONAL</t>
  </si>
  <si>
    <r>
      <rPr>
        <b/>
        <sz val="9"/>
        <color theme="1"/>
        <rFont val="Calibri"/>
        <family val="2"/>
        <scheme val="minor"/>
      </rPr>
      <t>CARACTERISTICA 31:</t>
    </r>
    <r>
      <rPr>
        <sz val="9"/>
        <color theme="1"/>
        <rFont val="Calibri"/>
        <family val="2"/>
        <scheme val="minor"/>
      </rPr>
      <t xml:space="preserve">      POLÍTICAS, PROGRAMAS Y SERVICIOS DE BIENESTAR UNIVERSITARIO.</t>
    </r>
  </si>
  <si>
    <t>Documento que refleje las estadísticas, del programa, de uso de los servicios y actividades realizadas por Bienestar Universitario.</t>
  </si>
  <si>
    <t>Para el programa el proceso de participación en las actividades de Bienestar son más bien Bajos</t>
  </si>
  <si>
    <t>Incentivar a los estudiantes y docentes a la participación de dichos eventos de bienestar .</t>
  </si>
  <si>
    <t>Reuniones con la Oficina de Bienestar Universitario, para fomentar entre los estudiantes y docentes la participación en las actviidades de bienestar Universitario.</t>
  </si>
  <si>
    <t>https://unipamplonaedu.sharepoint.com/:f:/s/PROGRAMADELICENCIATURAENEDUCACININFANTIL/EsbharbgHIlJvxA-X2AM7DQBX4nlxtzzqO5ciDtuPpbx7g?e=72NGS8</t>
  </si>
  <si>
    <t>Actas de las reuniones establecidas</t>
  </si>
  <si>
    <t>Comité curricular  del programa, oficina de Bienestar Universitario.</t>
  </si>
  <si>
    <t>Documento en el cual se reflejen los programas y estrategias de seguimiento integral a la comunidad institucional y acciones derivadas que conduzcan al desarrollo humano y el respeto a la diferencia.</t>
  </si>
  <si>
    <t>https://unipamplonaedu.sharepoint.com/:b:/s/PROGRAMADELICENCIATURAENEDUCACININFANTIL/EUuNKWzNzDtJsCcP75BOQdoBMEdh3s9_uaJiBAcb6IaUlw?e=RJLZjo</t>
  </si>
  <si>
    <r>
      <rPr>
        <b/>
        <sz val="9"/>
        <color theme="1"/>
        <rFont val="Calibri"/>
        <family val="2"/>
        <scheme val="minor"/>
      </rPr>
      <t>CARACTERISTICA 32:</t>
    </r>
    <r>
      <rPr>
        <sz val="9"/>
        <color theme="1"/>
        <rFont val="Calibri"/>
        <family val="2"/>
        <scheme val="minor"/>
      </rPr>
      <t xml:space="preserve"> PERMANENCIA Y RETENCIÓN ESTUDIANTIL.</t>
    </r>
  </si>
  <si>
    <t>Estudios socio económicos que incluyan la caracterización de los estudiantes teniendo en cuenta variables como etnia, lengua, discapacidad, situación de vulnerabilidad, entre otras.</t>
  </si>
  <si>
    <t>Documento que describa los proyectos que establezcen las estrategias pedagógicas y actividades extracurriculares orientadas a optimizar las tasas de retención y de graduación de estudiantes en los tiempos previstos, manteniendo la calidad académica en la Institución y en el programa.</t>
  </si>
  <si>
    <t>Realizar reuniones semetrales con el comité curricular del programa para determinar y tener presente dichos casos de los estudiantes y realizarles el seguimiento que necesitan para culminar la carrera.</t>
  </si>
  <si>
    <t xml:space="preserve">https://unipamplonaedu.sharepoint.com/:f:/s/PROGRAMADELICENCIATURAENEDUCACININFANTIL/EsbharbgHIlJvxA-X2AM7DQBX4nlxtzzqO5ciDtuPpbx7g?e=WMP4EB
</t>
  </si>
  <si>
    <t>FACTOR 8. BIENESTAR INSTITUCIONAL</t>
  </si>
  <si>
    <r>
      <rPr>
        <b/>
        <sz val="9"/>
        <color theme="1"/>
        <rFont val="Calibri"/>
        <family val="2"/>
        <scheme val="minor"/>
      </rPr>
      <t>CARACTERISTICA 33:</t>
    </r>
    <r>
      <rPr>
        <sz val="9"/>
        <color theme="1"/>
        <rFont val="Calibri"/>
        <family val="2"/>
        <scheme val="minor"/>
      </rPr>
      <t xml:space="preserve"> ORGANIZACIÓN, ADMINISTRACIÓN Y GESTIÓN DEL PROGRAMA.</t>
    </r>
  </si>
  <si>
    <t>Encuesta estudiantes, docentes y directivos del programa sobre la suficiencia y dedicación del talento humano para cubrir las necesidades del mismo.</t>
  </si>
  <si>
    <t xml:space="preserve">El programa cuenta con un numero de estudiantes que en funcion del numero de profesores se considera estable la relacion, pero es importante que este numero de profesores se mantenga, debido al número de estudiantes que ingresan al programa. </t>
  </si>
  <si>
    <t>Presentar documento donde se evidencien claramente la relacion numero de estudiantes - docentes</t>
  </si>
  <si>
    <t>Realizar un documento donde se recopile la informacion desde la creacion del programa hasta la fecha en cuanto a relacion del numero de docentes-estudiante</t>
  </si>
  <si>
    <t xml:space="preserve">https://unipamplonaedu.sharepoint.com/:f:/s/PROGRAMADELICENCIATURAENEDUCACININFANTIL/EiP4YxCqOcNPsr245i1SOAQBwX8t-HVXiRRJghdNsi7sHA?e=yhKFPd
</t>
  </si>
  <si>
    <t>Documento sistema que contenga la relacion numero de docentes vs estudiantes</t>
  </si>
  <si>
    <t xml:space="preserve">Comité curricular del programa, dirección del programa y departamento </t>
  </si>
  <si>
    <t>FACTOR 9 IMPACTO DE LOS EGRESADOS EN EL MEDIO</t>
  </si>
  <si>
    <r>
      <rPr>
        <b/>
        <sz val="9"/>
        <color theme="1"/>
        <rFont val="Calibri"/>
        <family val="2"/>
        <scheme val="minor"/>
      </rPr>
      <t>CARACTERISTICA 36:</t>
    </r>
    <r>
      <rPr>
        <sz val="9"/>
        <color theme="1"/>
        <rFont val="Calibri"/>
        <family val="2"/>
        <scheme val="minor"/>
      </rPr>
      <t xml:space="preserve"> SEGUIMIENTO DE LOS EGRESADOS</t>
    </r>
  </si>
  <si>
    <t>Resultados de la aplicación a las políticas de seguimiento a los egresados en el programa en los últimos 5 años.</t>
  </si>
  <si>
    <t>El seguimiento a egresados se esatleblece en el programa, pero se debe fortalecer y actualizar constantemente.</t>
  </si>
  <si>
    <t>Realizar actualizaciones constantes de la base de datos de los egresados del programa</t>
  </si>
  <si>
    <t>Realizar reuniones semstrales con la ofciina de seguimiento al egresado y comité de programa.</t>
  </si>
  <si>
    <t xml:space="preserve">https://unipamplonaedu.sharepoint.com/:f:/s/PROGRAMADELICENCIATURAENEDUCACININFANTIL/EhwlPBgizQxEgtTTzQ1y_xQBaVDcXoPyro1eTEBtCylc9w?e=U1xcLV
</t>
  </si>
  <si>
    <t>Actas de reuniones. Y evidencias de seguimiento a los egresados</t>
  </si>
  <si>
    <t>Comité curricular del programa, OASE</t>
  </si>
  <si>
    <t>Descripción de los cambios realizados (políticas, estrategias, procedimientos) en el programa como resultado del seguimiento realizado a los egresados.</t>
  </si>
  <si>
    <t>Se ha diseñado una base de datos para el seguimiento al egresado del programa, donde se muestra el desempeño y la participación en diferentes comunidades.</t>
  </si>
  <si>
    <t xml:space="preserve">1)Invitar a los egresados del programa a participar de la red de egresados del programa  de igual manera a los eventos que relalice el programa. </t>
  </si>
  <si>
    <t>https://unipamplonaedu.sharepoint.com/:f:/s/PROGRAMADELICENCIATURAENEDUCACININFANTIL/EvxcW4sKkcNLngY11B9dHXYBgSDKXVTfIyqjjv86qCUeGA?e=axafqd</t>
  </si>
  <si>
    <t>Actas de reuniones. Actas de socializacion. Actas de  encuentro con egresados. Evidencias Fotográficas. Establecer los encuentros de egresados como una actividad académica de retroalimentación de experiencias.</t>
  </si>
  <si>
    <t>Comité curricular del programa, dirección del programa y departamento y dependencias correspondientes.</t>
  </si>
  <si>
    <r>
      <rPr>
        <b/>
        <sz val="9"/>
        <color theme="1"/>
        <rFont val="Calibri"/>
        <family val="2"/>
        <scheme val="minor"/>
      </rPr>
      <t>CARACTERISTICA 37:</t>
    </r>
    <r>
      <rPr>
        <sz val="9"/>
        <color theme="1"/>
        <rFont val="Calibri"/>
        <family val="2"/>
        <scheme val="minor"/>
      </rPr>
      <t xml:space="preserve">         IMPACTO DE LOS EGRESADOS EN EL MEDIO SOCIAL Y ACADÉMICO</t>
    </r>
  </si>
  <si>
    <t>Tabla en cual se relacionan los datos y naturaleza de los egresados del programa que han recibido distinciones, reconocimientos y premios por su desempeño en la disciplina, profesión, ocupación u oficio correspondiente.</t>
  </si>
  <si>
    <t>Tabla en la cual se relacionan los datos y naturaleza de los egresados del programa que forman parte de comunidades académicas reconocidas, de asociaciones científicas, profesionales, tecnológicas, técnicas o artísticas, y del sector productivo y financiero, en el ámbito nacional o internacional.</t>
  </si>
  <si>
    <t>2)permitir una actualización constante y permanente.</t>
  </si>
  <si>
    <t>FACTOR 10: RECURSOS FÍSICOS Y FINANCIEROS</t>
  </si>
  <si>
    <r>
      <rPr>
        <b/>
        <sz val="9"/>
        <color theme="1"/>
        <rFont val="Calibri"/>
        <family val="2"/>
        <scheme val="minor"/>
      </rPr>
      <t>CARACTERISTICA 38</t>
    </r>
    <r>
      <rPr>
        <sz val="9"/>
        <color theme="1"/>
        <rFont val="Calibri"/>
        <family val="2"/>
        <scheme val="minor"/>
      </rPr>
      <t>:       RECURSOS FÍSICOS</t>
    </r>
  </si>
  <si>
    <t>Documento en el cual se relacionen los espacios e infraestructura de la universidad (aulas, laboratorios, talleres, sitios de estudio para los alumnos, salas de cómputo, oficinas de profesores, sitios para la creación artística y cultural, auditorios y salas de conferencias, oficinas administrativas, cafeterías, baños, servicios, campos de juego, espacios libres, zonas verdes entre otros) y demás espacios destinados al bienestar en general. Discriminando su dimension y uso.</t>
  </si>
  <si>
    <t>El programa posee áreas para las necesaidades administrativas y de bienestar, sin embargo se deben contra con espacios propios para el programa.</t>
  </si>
  <si>
    <t>Para el mejoramientode los PIF, debe solicialitarse un aula de simulación pedagógica, para elproceso del trabajo con las practicas.</t>
  </si>
  <si>
    <t xml:space="preserve">1)Realizar las reuniones con las dependencias pertinentes para dicha ejecución. </t>
  </si>
  <si>
    <t xml:space="preserve">https://unipamplonaedu.sharepoint.com/:f:/s/PROGRAMADELICENCIATURAENEDUCACININFANTIL/EkiqBpJnsA1PhabM1sprDhABtAqL_Mt9MVobdMwfZ0wpHA?e=mxWg7j
</t>
  </si>
  <si>
    <t>Actas de reuniones. Actas de acuerdos</t>
  </si>
  <si>
    <t>200,000,000</t>
  </si>
  <si>
    <t>2)solicitud de un espacio físico para implementar el aula de simulación pedagógica.</t>
  </si>
  <si>
    <t>https://unipamplonaedu.sharepoint.com/:f:/s/PROGRAMADELICENCIATURAENEDUCACININFANTIL/EkiqBpJnsA1PhabM1sprDhABtAqL_Mt9MVobdMwfZ0wpHA?e=rzHmk1</t>
  </si>
  <si>
    <t>3) solcitar un espacio físico para el centro de recursos del programa(mejorar el que está localizado en la sede virgen del rosario, el espacio es demasiado pequeño)</t>
  </si>
  <si>
    <t xml:space="preserve">https://unipamplonaedu.sharepoint.com/:f:/s/PROGRAMADELICENCIATURAENEDUCACININFANTIL/EoGvKGXWym9Eq3Kkn5nfQFABEwbp1uu0HBSXvgwPnk03dw?e=7w4YNt
</t>
  </si>
  <si>
    <t>Encuesta a estudiantes, docentes, directivos y personal administrativo del programa sobre las características de la planta física desde el punto de vista de su accesibilidad, diseño, capacidad, iluminación, ventilación y condiciones de seguridad e higiene.</t>
  </si>
  <si>
    <t>Es necesario capacitar a la comunidad educativa en general frente a la utilización de los recurso fisicos de la Universidad y de igual manera su asignación equitativa entre los difrentes programas.</t>
  </si>
  <si>
    <t>Realizar reuniones para la adecuación y mejora de algunos espacios físicos del programa, cómo salones, iluminación, tableros, entre otros.</t>
  </si>
  <si>
    <t>Relación las áreas disponibles para atender las necesidades administrativas y de bienestar de acuerdo a la modalidad del programa</t>
  </si>
  <si>
    <t>Solicitar un aula de docentes para labores administartivas y de reuniones del programa</t>
  </si>
  <si>
    <t>Realizar las reuniones con las dependencias pertinentes para dicha ejecución</t>
  </si>
  <si>
    <t>https://unipamplonaedu.sharepoint.com/:f:/s/PROGRAMADELICENCIATURAENEDUCACININFANTIL/EoGvKGXWym9Eq3Kkn5nfQFABEwbp1uu0HBSXvgwPnk03dw?e=WnXw7A</t>
  </si>
  <si>
    <r>
      <rPr>
        <b/>
        <sz val="9"/>
        <color theme="1"/>
        <rFont val="Calibri"/>
        <family val="2"/>
        <scheme val="minor"/>
      </rPr>
      <t>CARACTERISTICA 39:</t>
    </r>
    <r>
      <rPr>
        <sz val="9"/>
        <color theme="1"/>
        <rFont val="Calibri"/>
        <family val="2"/>
        <scheme val="minor"/>
      </rPr>
      <t xml:space="preserve"> PRESUPUESTO DEL PROGRAMA.</t>
    </r>
  </si>
  <si>
    <t>Documento que refleje la asignación presupuestal para actividades de docencia, investigación, creación artística y cultural, proyección social, bienestar institucional e internacionalización del programa.</t>
  </si>
  <si>
    <t>El proceso lo realiza la oficina de presupuesto y planeación, teniendo equidad para cada programa.</t>
  </si>
  <si>
    <t>Solcitar anualmente el seguimiento presupuestal del programa a la oficna de planeación y presupuesto.</t>
  </si>
  <si>
    <t>Realizar las reuniones pertinentes con la oficina de planeación</t>
  </si>
  <si>
    <t xml:space="preserve">https://unipamplonaedu.sharepoint.com/:f:/s/PROGRAMADELICENCIATURAENEDUCACININFANTIL/EoGvKGXWym9Eq3Kkn5nfQFABEwbp1uu0HBSXvgwPnk03dw?e=WnXw7A
</t>
  </si>
  <si>
    <t>. 2)realizar el seguimiento de los requeriemientos para el programa</t>
  </si>
  <si>
    <t>Documento que describa el portafolio de servicios del programa y la capacidad del programa para a atender el mismo. De igual manera evidenciar los resultados e ingresos recibidos por el portafolio.</t>
  </si>
  <si>
    <t>El programa posee diplomados, encuentros, congresos entre otros, hace falta eviderciar más éste proceso</t>
  </si>
  <si>
    <t>Realizar reuniones con el comité curricular delprograma para estabelcerlas actiuvidades del portafolio de servicios</t>
  </si>
  <si>
    <t>Diseñar el portafolio de servicios del programa y actualizarlo constantemente.</t>
  </si>
  <si>
    <t xml:space="preserve">https://unipamplonaedu.sharepoint.com/:w:/s/PROGRAMADELICENCIATURAENEDUCACININFANTIL/EcE4jKp6TJlPqTdQQxKfe34BZG4hnQzdXs3ydMuujRSzog?e=f3LT3u
</t>
  </si>
  <si>
    <r>
      <rPr>
        <b/>
        <sz val="9"/>
        <color theme="1"/>
        <rFont val="Calibri"/>
        <family val="2"/>
        <scheme val="minor"/>
      </rPr>
      <t>CARACTERISTICA 40:</t>
    </r>
    <r>
      <rPr>
        <sz val="9"/>
        <color theme="1"/>
        <rFont val="Calibri"/>
        <family val="2"/>
        <scheme val="minor"/>
      </rPr>
      <t xml:space="preserve"> ADMINISTRACIÓN DE RECURSOS</t>
    </r>
  </si>
  <si>
    <t>Documento en el cual se refleje y se describa los criterios y mecanismos para la elaboración, ejecución y seguimiento del presupuesto y para la asignación de recursos físicos y financieros para el programa.</t>
  </si>
  <si>
    <t>Realizar las reuniones pertinentes.</t>
  </si>
  <si>
    <t xml:space="preserve"> Solcitar anualmente el seguimiento presupuestal del programa a la oficna de planeación y presupuesto.</t>
  </si>
  <si>
    <t>https://unipamplonaedu.sharepoint.com/:f:/s/PROGRAMADELICENCIATURAENEDUCACININFANTIL/En8n6y4MfaRMhBbRzfVTLAcBiYVDCF7Qvmv-YP4XHAw3hw?e=0kX2n2</t>
  </si>
  <si>
    <t>Comité curricular del programa, dirección del B61:R63</t>
  </si>
  <si>
    <t>Total</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</si>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</sst>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2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b/>
      <sz val="10"/>
      <color theme="0"/>
      <name val="Arial"/>
      <family val="2"/>
    </font>
    <font>
      <b/>
      <sz val="16"/>
      <color theme="0"/>
      <name val="Calibri"/>
      <family val="2"/>
      <scheme val="minor"/>
    </font>
    <font>
      <sz val="10"/>
      <color theme="1"/>
      <name val="Arial"/>
      <family val="2"/>
    </font>
    <font>
      <b/>
      <sz val="10"/>
      <color theme="1"/>
      <name val="Arial"/>
      <family val="2"/>
    </font>
    <font>
      <b/>
      <sz val="10"/>
      <name val="Arial"/>
      <family val="2"/>
    </font>
    <font>
      <b/>
      <sz val="10"/>
      <color rgb="FFFF0000"/>
      <name val="Arial"/>
      <family val="2"/>
    </font>
    <font>
      <b/>
      <sz val="10"/>
      <color rgb="FFFFC000"/>
      <name val="Arial"/>
      <family val="2"/>
    </font>
    <font>
      <b/>
      <sz val="12"/>
      <color indexed="81"/>
      <name val="Arial"/>
      <family val="2"/>
    </font>
    <font>
      <sz val="12"/>
      <color indexed="81"/>
      <name val="Arial"/>
      <family val="2"/>
    </font>
    <font>
      <b/>
      <sz val="12"/>
      <color indexed="81"/>
      <name val="Tahoma"/>
      <family val="2"/>
    </font>
    <font>
      <sz val="12"/>
      <color indexed="81"/>
      <name val="Tahoma"/>
      <family val="2"/>
    </font>
    <font>
      <b/>
      <sz val="9"/>
      <color indexed="81"/>
      <name val="Tahoma"/>
      <family val="2"/>
    </font>
    <font>
      <sz val="10"/>
      <color theme="1"/>
      <name val="Calibri"/>
      <family val="2"/>
      <scheme val="minor"/>
    </font>
    <font>
      <sz val="9"/>
      <color theme="1"/>
      <name val="Calibri"/>
      <family val="2"/>
      <scheme val="minor"/>
    </font>
    <font>
      <sz val="9"/>
      <color rgb="FFFF0000"/>
      <name val="Calibri"/>
      <family val="2"/>
      <scheme val="minor"/>
    </font>
    <font>
      <sz val="9"/>
      <color indexed="81"/>
      <name val="Tahoma"/>
      <family val="2"/>
    </font>
    <font>
      <b/>
      <sz val="9"/>
      <color theme="1"/>
      <name val="Calibri"/>
      <family val="2"/>
      <scheme val="minor"/>
    </font>
    <font>
      <sz val="9"/>
      <color rgb="FF222222"/>
      <name val="Calibri"/>
      <family val="2"/>
      <scheme val="minor"/>
    </font>
    <font>
      <sz val="9"/>
      <name val="Calibri"/>
      <family val="2"/>
      <scheme val="minor"/>
    </font>
    <font>
      <b/>
      <sz val="12"/>
      <color theme="1"/>
      <name val="Arial"/>
      <family val="2"/>
    </font>
    <font>
      <u/>
      <sz val="11"/>
      <color theme="10"/>
      <name val="Calibri"/>
      <family val="2"/>
      <scheme val="minor"/>
    </font>
  </fonts>
  <fills count="7">
    <fill>
      <patternFill patternType="none"/>
    </fill>
    <fill>
      <patternFill patternType="gray125"/>
    </fill>
    <fill>
      <patternFill patternType="solid">
        <fgColor rgb="FFAD3317"/>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style="thick">
        <color rgb="FF000000"/>
      </bottom>
      <diagonal/>
    </border>
    <border>
      <left style="medium">
        <color indexed="64"/>
      </left>
      <right style="thick">
        <color rgb="FF000000"/>
      </right>
      <top style="medium">
        <color indexed="64"/>
      </top>
      <bottom style="thick">
        <color rgb="FF000000"/>
      </bottom>
      <diagonal/>
    </border>
    <border>
      <left style="thick">
        <color rgb="FF000000"/>
      </left>
      <right style="medium">
        <color indexed="64"/>
      </right>
      <top style="medium">
        <color indexed="64"/>
      </top>
      <bottom style="thick">
        <color rgb="FF000000"/>
      </bottom>
      <diagonal/>
    </border>
    <border>
      <left style="medium">
        <color indexed="64"/>
      </left>
      <right style="thick">
        <color rgb="FF000000"/>
      </right>
      <top style="thick">
        <color rgb="FF000000"/>
      </top>
      <bottom style="thick">
        <color rgb="FF000000"/>
      </bottom>
      <diagonal/>
    </border>
    <border>
      <left style="thick">
        <color rgb="FF000000"/>
      </left>
      <right style="medium">
        <color indexed="64"/>
      </right>
      <top style="thick">
        <color rgb="FF000000"/>
      </top>
      <bottom style="thick">
        <color rgb="FF000000"/>
      </bottom>
      <diagonal/>
    </border>
    <border>
      <left style="medium">
        <color indexed="64"/>
      </left>
      <right style="thick">
        <color rgb="FF000000"/>
      </right>
      <top style="thick">
        <color rgb="FF000000"/>
      </top>
      <bottom style="medium">
        <color indexed="64"/>
      </bottom>
      <diagonal/>
    </border>
    <border>
      <left style="thick">
        <color rgb="FF000000"/>
      </left>
      <right style="medium">
        <color indexed="64"/>
      </right>
      <top style="thick">
        <color rgb="FF000000"/>
      </top>
      <bottom style="medium">
        <color indexed="64"/>
      </bottom>
      <diagonal/>
    </border>
  </borders>
  <cellStyleXfs count="4">
    <xf numFmtId="0" fontId="0" fillId="0" borderId="0"/>
    <xf numFmtId="42" fontId="1"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144">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xf numFmtId="0" fontId="5" fillId="2" borderId="2" xfId="0" applyFont="1" applyFill="1" applyBorder="1" applyAlignment="1">
      <alignment vertical="center" wrapText="1"/>
    </xf>
    <xf numFmtId="0" fontId="6" fillId="2" borderId="0" xfId="0" applyFont="1" applyFill="1" applyAlignment="1">
      <alignment horizontal="left" vertical="center" indent="3"/>
    </xf>
    <xf numFmtId="0" fontId="7" fillId="0" borderId="0" xfId="0" applyFont="1"/>
    <xf numFmtId="0" fontId="0" fillId="0" borderId="0" xfId="0" applyAlignment="1">
      <alignment horizontal="center"/>
    </xf>
    <xf numFmtId="0" fontId="0" fillId="0" borderId="0" xfId="0" applyAlignment="1">
      <alignment horizontal="center" vertical="center"/>
    </xf>
    <xf numFmtId="0" fontId="18" fillId="0" borderId="1" xfId="0" applyFont="1" applyBorder="1" applyAlignment="1">
      <alignment horizontal="left" vertical="top" wrapText="1"/>
    </xf>
    <xf numFmtId="0" fontId="18" fillId="0" borderId="1" xfId="0" applyFont="1" applyBorder="1"/>
    <xf numFmtId="0" fontId="18" fillId="0" borderId="1" xfId="0" applyFont="1" applyBorder="1" applyAlignment="1">
      <alignment wrapText="1"/>
    </xf>
    <xf numFmtId="0" fontId="21" fillId="0" borderId="1" xfId="0" applyFont="1" applyBorder="1" applyAlignment="1">
      <alignment wrapText="1"/>
    </xf>
    <xf numFmtId="0" fontId="18" fillId="0" borderId="1" xfId="0" applyFont="1" applyBorder="1" applyAlignment="1">
      <alignment vertical="top" wrapText="1"/>
    </xf>
    <xf numFmtId="0" fontId="18" fillId="0" borderId="1" xfId="0" applyFont="1" applyBorder="1" applyAlignment="1">
      <alignment horizontal="left" wrapText="1"/>
    </xf>
    <xf numFmtId="0" fontId="17" fillId="0" borderId="0" xfId="0" applyFont="1" applyAlignment="1">
      <alignment vertical="center" wrapText="1"/>
    </xf>
    <xf numFmtId="0" fontId="17" fillId="0" borderId="0" xfId="0" applyFont="1" applyAlignment="1">
      <alignment horizontal="center" vertical="center" wrapText="1"/>
    </xf>
    <xf numFmtId="0" fontId="7" fillId="0" borderId="0" xfId="0" applyFont="1" applyAlignment="1">
      <alignment textRotation="90"/>
    </xf>
    <xf numFmtId="0" fontId="7"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textRotation="90" wrapText="1"/>
    </xf>
    <xf numFmtId="3" fontId="18" fillId="0" borderId="1" xfId="0" applyNumberFormat="1" applyFont="1" applyBorder="1" applyAlignment="1">
      <alignment horizontal="center" vertical="center"/>
    </xf>
    <xf numFmtId="0" fontId="24" fillId="6" borderId="10" xfId="0" applyFont="1" applyFill="1" applyBorder="1" applyAlignment="1">
      <alignment vertical="center"/>
    </xf>
    <xf numFmtId="42" fontId="24" fillId="4" borderId="11" xfId="1" applyFont="1" applyFill="1" applyBorder="1" applyAlignment="1">
      <alignment horizontal="center" vertical="center"/>
    </xf>
    <xf numFmtId="0" fontId="18" fillId="0" borderId="12" xfId="0" applyFont="1" applyBorder="1" applyAlignment="1">
      <alignment horizontal="center" vertical="top" wrapText="1"/>
    </xf>
    <xf numFmtId="0" fontId="5" fillId="2" borderId="6" xfId="0" applyFont="1" applyFill="1" applyBorder="1" applyAlignment="1">
      <alignment horizontal="center" vertical="center" wrapText="1"/>
    </xf>
    <xf numFmtId="2" fontId="7" fillId="6" borderId="15" xfId="0" applyNumberFormat="1" applyFont="1" applyFill="1" applyBorder="1" applyAlignment="1">
      <alignment horizontal="center" vertical="center"/>
    </xf>
    <xf numFmtId="0" fontId="18" fillId="4" borderId="15" xfId="0" applyFont="1" applyFill="1" applyBorder="1" applyAlignment="1">
      <alignment horizontal="center" vertical="center"/>
    </xf>
    <xf numFmtId="0" fontId="18" fillId="0" borderId="15" xfId="0" applyFont="1" applyBorder="1" applyAlignment="1">
      <alignment vertical="center"/>
    </xf>
    <xf numFmtId="0" fontId="18" fillId="0" borderId="15" xfId="0" applyFont="1" applyBorder="1"/>
    <xf numFmtId="2" fontId="18" fillId="3" borderId="15" xfId="0" applyNumberFormat="1" applyFont="1" applyFill="1" applyBorder="1" applyAlignment="1">
      <alignment vertical="center"/>
    </xf>
    <xf numFmtId="0" fontId="18" fillId="0" borderId="13" xfId="0" applyFont="1" applyBorder="1"/>
    <xf numFmtId="0" fontId="18" fillId="0" borderId="13" xfId="0" applyFont="1" applyBorder="1" applyAlignment="1">
      <alignment horizontal="left" vertical="top" wrapText="1"/>
    </xf>
    <xf numFmtId="0" fontId="18" fillId="0" borderId="13" xfId="0" applyFont="1" applyBorder="1" applyAlignment="1">
      <alignment horizontal="left"/>
    </xf>
    <xf numFmtId="0" fontId="22" fillId="5" borderId="13" xfId="0" applyFont="1" applyFill="1" applyBorder="1" applyAlignment="1">
      <alignment horizontal="left" vertical="center" wrapText="1"/>
    </xf>
    <xf numFmtId="0" fontId="18" fillId="0" borderId="13" xfId="0" applyFont="1" applyBorder="1" applyAlignment="1">
      <alignment horizontal="center" vertical="center" wrapText="1"/>
    </xf>
    <xf numFmtId="0" fontId="5" fillId="2" borderId="6" xfId="0" applyFont="1" applyFill="1" applyBorder="1" applyAlignment="1">
      <alignment horizontal="center" vertical="center" textRotation="90" wrapText="1"/>
    </xf>
    <xf numFmtId="0" fontId="25" fillId="0" borderId="15" xfId="2" applyBorder="1" applyAlignment="1">
      <alignment vertical="center" wrapText="1"/>
    </xf>
    <xf numFmtId="0" fontId="18" fillId="3" borderId="15" xfId="0" applyFont="1" applyFill="1" applyBorder="1" applyAlignment="1">
      <alignment wrapText="1"/>
    </xf>
    <xf numFmtId="0" fontId="18" fillId="0" borderId="15" xfId="0" applyFont="1" applyBorder="1" applyAlignment="1">
      <alignment horizontal="center"/>
    </xf>
    <xf numFmtId="0" fontId="25" fillId="0" borderId="15" xfId="2" applyBorder="1" applyAlignment="1">
      <alignment wrapText="1"/>
    </xf>
    <xf numFmtId="0" fontId="18" fillId="3" borderId="15" xfId="0" applyFont="1" applyFill="1" applyBorder="1" applyAlignment="1">
      <alignment horizontal="left" vertical="top" wrapText="1"/>
    </xf>
    <xf numFmtId="0" fontId="25" fillId="0" borderId="15" xfId="2" applyBorder="1" applyAlignment="1">
      <alignment horizontal="left" vertical="top" wrapText="1"/>
    </xf>
    <xf numFmtId="0" fontId="18" fillId="0" borderId="15" xfId="0" applyFont="1" applyBorder="1" applyAlignment="1">
      <alignment vertical="top" wrapText="1"/>
    </xf>
    <xf numFmtId="0" fontId="18" fillId="0" borderId="15" xfId="0" applyFont="1" applyBorder="1" applyAlignment="1">
      <alignment horizontal="left" vertical="top" wrapText="1"/>
    </xf>
    <xf numFmtId="0" fontId="25" fillId="0" borderId="15" xfId="3" applyBorder="1" applyAlignment="1">
      <alignment horizontal="left" wrapText="1"/>
    </xf>
    <xf numFmtId="0" fontId="18" fillId="0" borderId="15" xfId="0" applyFont="1" applyBorder="1" applyAlignment="1">
      <alignment wrapText="1"/>
    </xf>
    <xf numFmtId="0" fontId="25" fillId="0" borderId="15" xfId="3" applyBorder="1" applyAlignment="1">
      <alignment horizontal="center" vertical="center" wrapText="1"/>
    </xf>
    <xf numFmtId="0" fontId="23" fillId="0" borderId="15" xfId="0" applyFont="1" applyBorder="1" applyAlignment="1">
      <alignment vertical="center" wrapText="1"/>
    </xf>
    <xf numFmtId="0" fontId="25" fillId="0" borderId="15" xfId="3" applyBorder="1" applyAlignment="1">
      <alignment horizontal="center" wrapText="1"/>
    </xf>
    <xf numFmtId="0" fontId="18" fillId="3" borderId="21" xfId="0" applyFont="1" applyFill="1" applyBorder="1" applyAlignment="1">
      <alignment vertical="center" wrapText="1"/>
    </xf>
    <xf numFmtId="0" fontId="18" fillId="3" borderId="21" xfId="0" applyFont="1" applyFill="1" applyBorder="1"/>
    <xf numFmtId="0" fontId="18" fillId="3" borderId="21" xfId="0" applyFont="1" applyFill="1" applyBorder="1" applyAlignment="1">
      <alignment horizontal="left"/>
    </xf>
    <xf numFmtId="0" fontId="25" fillId="0" borderId="14" xfId="2"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2" xfId="0" applyFont="1" applyBorder="1" applyAlignment="1">
      <alignment horizontal="center" vertical="center"/>
    </xf>
    <xf numFmtId="0" fontId="18" fillId="3" borderId="15" xfId="0" applyFont="1" applyFill="1" applyBorder="1" applyAlignment="1">
      <alignment horizontal="left" vertical="center" wrapText="1"/>
    </xf>
    <xf numFmtId="14" fontId="18" fillId="0" borderId="15" xfId="0" applyNumberFormat="1" applyFont="1" applyBorder="1" applyAlignment="1">
      <alignment horizontal="center" vertical="center" textRotation="90" wrapText="1"/>
    </xf>
    <xf numFmtId="0" fontId="18" fillId="0" borderId="13" xfId="0" applyFont="1" applyBorder="1" applyAlignment="1">
      <alignment horizontal="left" vertical="center" wrapText="1"/>
    </xf>
    <xf numFmtId="0" fontId="21" fillId="0" borderId="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5" xfId="0" applyFont="1" applyBorder="1" applyAlignment="1">
      <alignment horizontal="left" vertical="center" wrapText="1"/>
    </xf>
    <xf numFmtId="0" fontId="25" fillId="0" borderId="15" xfId="2" applyBorder="1" applyAlignment="1">
      <alignment horizontal="center" vertical="center" wrapText="1"/>
    </xf>
    <xf numFmtId="2" fontId="18" fillId="3" borderId="15" xfId="0" applyNumberFormat="1" applyFont="1" applyFill="1" applyBorder="1" applyAlignment="1">
      <alignment horizontal="center" vertical="center"/>
    </xf>
    <xf numFmtId="0" fontId="18" fillId="0" borderId="15" xfId="0" applyFont="1" applyBorder="1" applyAlignment="1">
      <alignment horizontal="center" vertical="center" wrapText="1"/>
    </xf>
    <xf numFmtId="0" fontId="25" fillId="0" borderId="15" xfId="2" applyBorder="1" applyAlignment="1">
      <alignment horizontal="left" vertical="center" wrapText="1"/>
    </xf>
    <xf numFmtId="0" fontId="18" fillId="0" borderId="15" xfId="0" applyFont="1" applyBorder="1" applyAlignment="1">
      <alignment vertical="center" wrapText="1"/>
    </xf>
    <xf numFmtId="0" fontId="18" fillId="0" borderId="19" xfId="0" applyFont="1" applyBorder="1" applyAlignment="1">
      <alignment horizontal="center" vertical="center"/>
    </xf>
    <xf numFmtId="2" fontId="18" fillId="0" borderId="20" xfId="0" applyNumberFormat="1" applyFont="1" applyBorder="1" applyAlignment="1">
      <alignment horizontal="center" vertical="center" wrapText="1"/>
    </xf>
    <xf numFmtId="2" fontId="18" fillId="3" borderId="19" xfId="0" applyNumberFormat="1" applyFont="1" applyFill="1" applyBorder="1" applyAlignment="1">
      <alignment horizontal="center" vertical="center"/>
    </xf>
    <xf numFmtId="9" fontId="18"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5" xfId="0" applyFont="1" applyBorder="1" applyAlignment="1">
      <alignment horizontal="center" vertical="center"/>
    </xf>
    <xf numFmtId="3" fontId="18" fillId="0" borderId="1" xfId="0" applyNumberFormat="1" applyFont="1" applyBorder="1" applyAlignment="1">
      <alignment horizontal="center" vertical="center" wrapText="1"/>
    </xf>
    <xf numFmtId="2" fontId="18" fillId="0" borderId="14" xfId="0" applyNumberFormat="1" applyFont="1" applyBorder="1" applyAlignment="1">
      <alignment horizontal="center" vertical="center" wrapText="1"/>
    </xf>
    <xf numFmtId="0" fontId="18" fillId="3" borderId="15" xfId="0" applyFont="1" applyFill="1" applyBorder="1" applyAlignment="1">
      <alignment vertical="center" wrapText="1"/>
    </xf>
    <xf numFmtId="14" fontId="18" fillId="0" borderId="15" xfId="0" applyNumberFormat="1" applyFont="1" applyBorder="1" applyAlignment="1">
      <alignment horizontal="center" vertical="center" textRotation="90" wrapText="1"/>
    </xf>
    <xf numFmtId="0" fontId="7" fillId="5" borderId="21" xfId="0" applyFont="1" applyFill="1" applyBorder="1" applyAlignment="1">
      <alignment horizontal="center" vertical="center"/>
    </xf>
    <xf numFmtId="0" fontId="7" fillId="5" borderId="14" xfId="0" applyFont="1" applyFill="1" applyBorder="1" applyAlignment="1">
      <alignment horizontal="center" vertical="center"/>
    </xf>
    <xf numFmtId="0" fontId="25" fillId="0" borderId="20" xfId="2" applyBorder="1" applyAlignment="1">
      <alignment horizontal="center" vertical="center" wrapText="1"/>
    </xf>
    <xf numFmtId="0" fontId="25" fillId="0" borderId="19" xfId="2"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2" xfId="0" applyFont="1" applyBorder="1" applyAlignment="1">
      <alignment horizontal="center" vertical="center"/>
    </xf>
    <xf numFmtId="0" fontId="18" fillId="3" borderId="15" xfId="0" applyFont="1" applyFill="1" applyBorder="1" applyAlignment="1">
      <alignment horizontal="left" vertical="center" wrapText="1"/>
    </xf>
    <xf numFmtId="14" fontId="18" fillId="0" borderId="15" xfId="0" applyNumberFormat="1" applyFont="1" applyBorder="1" applyAlignment="1">
      <alignment horizontal="center" vertical="center" textRotation="90" wrapText="1"/>
    </xf>
    <xf numFmtId="0" fontId="18"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2" fillId="0" borderId="1" xfId="0" applyFont="1" applyBorder="1" applyAlignment="1">
      <alignment horizontal="center"/>
    </xf>
    <xf numFmtId="0" fontId="3" fillId="0" borderId="1" xfId="0" applyFont="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8" fillId="3" borderId="7" xfId="0" applyFont="1" applyFill="1" applyBorder="1" applyAlignment="1">
      <alignment horizontal="justify" vertical="center" wrapText="1"/>
    </xf>
    <xf numFmtId="0" fontId="8" fillId="3" borderId="9" xfId="0" applyFont="1" applyFill="1" applyBorder="1" applyAlignment="1">
      <alignment horizontal="justify" vertical="center" wrapText="1"/>
    </xf>
    <xf numFmtId="0" fontId="8" fillId="3" borderId="8" xfId="0" applyFont="1" applyFill="1" applyBorder="1" applyAlignment="1">
      <alignment horizontal="justify" vertical="center" wrapText="1"/>
    </xf>
    <xf numFmtId="9" fontId="19" fillId="0" borderId="1" xfId="0" applyNumberFormat="1" applyFont="1" applyBorder="1" applyAlignment="1">
      <alignment horizontal="center" vertical="top" wrapText="1"/>
    </xf>
    <xf numFmtId="0" fontId="18" fillId="3" borderId="13" xfId="0" applyFont="1" applyFill="1" applyBorder="1" applyAlignment="1">
      <alignment horizontal="left" vertical="center" wrapText="1"/>
    </xf>
    <xf numFmtId="0" fontId="18" fillId="3" borderId="16" xfId="0" applyFont="1" applyFill="1" applyBorder="1" applyAlignment="1">
      <alignment horizontal="left" vertical="center" wrapText="1"/>
    </xf>
    <xf numFmtId="0" fontId="18" fillId="3" borderId="17" xfId="0" applyFont="1" applyFill="1" applyBorder="1" applyAlignment="1">
      <alignment horizontal="left" vertical="center" wrapText="1"/>
    </xf>
    <xf numFmtId="0" fontId="18" fillId="3" borderId="18" xfId="0" applyFont="1" applyFill="1" applyBorder="1" applyAlignment="1">
      <alignment horizontal="left" vertical="center" wrapText="1"/>
    </xf>
    <xf numFmtId="0" fontId="18" fillId="0" borderId="13" xfId="0" applyFont="1" applyBorder="1" applyAlignment="1">
      <alignment horizontal="left" vertical="center" wrapText="1"/>
    </xf>
    <xf numFmtId="0" fontId="18" fillId="0" borderId="15" xfId="0" applyFont="1" applyBorder="1" applyAlignment="1">
      <alignment horizontal="left" vertical="center" wrapText="1"/>
    </xf>
    <xf numFmtId="0" fontId="18" fillId="3" borderId="12" xfId="0" applyFont="1" applyFill="1" applyBorder="1" applyAlignment="1">
      <alignment horizontal="center" vertical="center" wrapText="1"/>
    </xf>
    <xf numFmtId="0" fontId="25" fillId="0" borderId="15" xfId="2" applyBorder="1" applyAlignment="1">
      <alignment horizontal="center" vertical="center" wrapText="1"/>
    </xf>
    <xf numFmtId="0" fontId="23" fillId="0" borderId="15" xfId="0" applyFont="1" applyBorder="1" applyAlignment="1">
      <alignment horizontal="center" vertical="center" wrapText="1"/>
    </xf>
    <xf numFmtId="2" fontId="18" fillId="3" borderId="15" xfId="0" applyNumberFormat="1" applyFont="1" applyFill="1" applyBorder="1" applyAlignment="1">
      <alignment horizontal="center" vertical="center"/>
    </xf>
    <xf numFmtId="0" fontId="18" fillId="0" borderId="1" xfId="0" applyFont="1" applyBorder="1" applyAlignment="1">
      <alignment horizontal="center" wrapText="1"/>
    </xf>
    <xf numFmtId="0" fontId="18" fillId="0" borderId="15" xfId="0" applyFont="1" applyBorder="1" applyAlignment="1">
      <alignment horizontal="center" vertical="center" wrapText="1"/>
    </xf>
    <xf numFmtId="0" fontId="25" fillId="0" borderId="15" xfId="2" applyBorder="1" applyAlignment="1">
      <alignment horizontal="left" vertical="center" wrapText="1"/>
    </xf>
    <xf numFmtId="0" fontId="22" fillId="5" borderId="1" xfId="0" applyFont="1" applyFill="1" applyBorder="1" applyAlignment="1">
      <alignment horizontal="center" vertical="center" wrapText="1"/>
    </xf>
    <xf numFmtId="0" fontId="23" fillId="5" borderId="15" xfId="0" applyFont="1" applyFill="1" applyBorder="1" applyAlignment="1">
      <alignment vertical="center" wrapText="1"/>
    </xf>
    <xf numFmtId="0" fontId="18" fillId="5" borderId="15" xfId="0" applyFont="1" applyFill="1" applyBorder="1" applyAlignment="1">
      <alignment vertical="center" wrapText="1"/>
    </xf>
    <xf numFmtId="0" fontId="18" fillId="0" borderId="15" xfId="0" applyFont="1" applyBorder="1" applyAlignment="1">
      <alignment vertical="center" wrapText="1"/>
    </xf>
    <xf numFmtId="0" fontId="18" fillId="0" borderId="20" xfId="0" applyFont="1" applyBorder="1" applyAlignment="1">
      <alignment horizontal="center" vertical="center"/>
    </xf>
    <xf numFmtId="0" fontId="18" fillId="0" borderId="19" xfId="0" applyFont="1" applyBorder="1" applyAlignment="1">
      <alignment horizontal="center" vertical="center"/>
    </xf>
    <xf numFmtId="2" fontId="18" fillId="0" borderId="20" xfId="0" applyNumberFormat="1" applyFont="1" applyBorder="1" applyAlignment="1">
      <alignment horizontal="center" vertical="center" wrapText="1"/>
    </xf>
    <xf numFmtId="2" fontId="18" fillId="0" borderId="19" xfId="0" applyNumberFormat="1" applyFont="1" applyBorder="1" applyAlignment="1">
      <alignment horizontal="center" vertical="center" wrapText="1"/>
    </xf>
    <xf numFmtId="2" fontId="18" fillId="3" borderId="20" xfId="0" applyNumberFormat="1" applyFont="1" applyFill="1" applyBorder="1" applyAlignment="1">
      <alignment horizontal="center" vertical="center"/>
    </xf>
    <xf numFmtId="2" fontId="18" fillId="3" borderId="19" xfId="0" applyNumberFormat="1" applyFont="1" applyFill="1" applyBorder="1" applyAlignment="1">
      <alignment horizontal="center" vertical="center"/>
    </xf>
    <xf numFmtId="9" fontId="18" fillId="0" borderId="1" xfId="0" applyNumberFormat="1" applyFont="1" applyBorder="1" applyAlignment="1">
      <alignment horizontal="center" vertical="center" wrapText="1"/>
    </xf>
    <xf numFmtId="0" fontId="18" fillId="3" borderId="1" xfId="0" applyFont="1" applyFill="1" applyBorder="1" applyAlignment="1">
      <alignment horizontal="left" vertical="center" wrapText="1"/>
    </xf>
    <xf numFmtId="14" fontId="18" fillId="3" borderId="22" xfId="0" applyNumberFormat="1" applyFont="1" applyFill="1" applyBorder="1" applyAlignment="1">
      <alignment horizontal="center" vertical="center" textRotation="90" wrapText="1"/>
    </xf>
    <xf numFmtId="14" fontId="18" fillId="3" borderId="23" xfId="0" applyNumberFormat="1" applyFont="1" applyFill="1" applyBorder="1" applyAlignment="1">
      <alignment horizontal="center" vertical="center" textRotation="90" wrapText="1"/>
    </xf>
    <xf numFmtId="14" fontId="18" fillId="3" borderId="24" xfId="0" applyNumberFormat="1" applyFont="1" applyFill="1" applyBorder="1" applyAlignment="1">
      <alignment horizontal="center" vertical="center" textRotation="90" wrapText="1"/>
    </xf>
    <xf numFmtId="14" fontId="18" fillId="3" borderId="25" xfId="0" applyNumberFormat="1" applyFont="1" applyFill="1" applyBorder="1" applyAlignment="1">
      <alignment horizontal="center" vertical="center" textRotation="90" wrapText="1"/>
    </xf>
    <xf numFmtId="14" fontId="18" fillId="3" borderId="26" xfId="0" applyNumberFormat="1" applyFont="1" applyFill="1" applyBorder="1" applyAlignment="1">
      <alignment horizontal="center" vertical="center" textRotation="90" wrapText="1"/>
    </xf>
    <xf numFmtId="14" fontId="18" fillId="3" borderId="27" xfId="0" applyNumberFormat="1" applyFont="1" applyFill="1" applyBorder="1" applyAlignment="1">
      <alignment horizontal="center" vertical="center" textRotation="90" wrapText="1"/>
    </xf>
    <xf numFmtId="0" fontId="23" fillId="3" borderId="1" xfId="0" applyFont="1" applyFill="1" applyBorder="1" applyAlignment="1">
      <alignment horizontal="center" vertical="center" wrapText="1"/>
    </xf>
    <xf numFmtId="14" fontId="18" fillId="3" borderId="15" xfId="0" applyNumberFormat="1" applyFont="1" applyFill="1" applyBorder="1" applyAlignment="1">
      <alignment horizontal="center" vertical="center" textRotation="90" wrapText="1"/>
    </xf>
    <xf numFmtId="14" fontId="18" fillId="3" borderId="20" xfId="0" applyNumberFormat="1" applyFont="1" applyFill="1" applyBorder="1" applyAlignment="1">
      <alignment horizontal="center" vertical="center" textRotation="90" wrapText="1"/>
    </xf>
    <xf numFmtId="0" fontId="18" fillId="0" borderId="1" xfId="0" applyFont="1" applyBorder="1" applyAlignment="1">
      <alignment horizontal="center" vertical="center"/>
    </xf>
    <xf numFmtId="14" fontId="18" fillId="0" borderId="19" xfId="0" applyNumberFormat="1" applyFont="1" applyBorder="1" applyAlignment="1">
      <alignment horizontal="center" vertical="center" textRotation="90" wrapText="1"/>
    </xf>
    <xf numFmtId="0" fontId="18" fillId="3" borderId="1" xfId="0" applyFont="1" applyFill="1" applyBorder="1" applyAlignment="1">
      <alignment horizontal="center" vertical="center" wrapText="1"/>
    </xf>
    <xf numFmtId="0" fontId="18" fillId="0" borderId="15" xfId="0" applyFont="1" applyBorder="1" applyAlignment="1">
      <alignment horizontal="center" vertical="center"/>
    </xf>
    <xf numFmtId="3" fontId="18" fillId="0" borderId="1" xfId="0" applyNumberFormat="1" applyFont="1" applyBorder="1" applyAlignment="1">
      <alignment horizontal="center" vertical="center" wrapText="1"/>
    </xf>
    <xf numFmtId="3" fontId="18" fillId="3" borderId="1" xfId="0" applyNumberFormat="1" applyFont="1" applyFill="1" applyBorder="1" applyAlignment="1">
      <alignment horizontal="center" vertical="center" wrapText="1"/>
    </xf>
    <xf numFmtId="2" fontId="18" fillId="0" borderId="14" xfId="0" applyNumberFormat="1" applyFont="1" applyBorder="1" applyAlignment="1">
      <alignment horizontal="center" vertical="center" wrapText="1"/>
    </xf>
    <xf numFmtId="0" fontId="18" fillId="3" borderId="15" xfId="0" applyFont="1" applyFill="1" applyBorder="1" applyAlignment="1">
      <alignment vertical="center" wrapText="1"/>
    </xf>
    <xf numFmtId="0" fontId="23" fillId="0" borderId="1" xfId="0" applyFont="1" applyBorder="1" applyAlignment="1">
      <alignment horizontal="left" vertical="center" wrapText="1"/>
    </xf>
    <xf numFmtId="0" fontId="23" fillId="0" borderId="12" xfId="0" applyFont="1" applyBorder="1" applyAlignment="1">
      <alignment horizontal="center" vertical="center" wrapText="1"/>
    </xf>
  </cellXfs>
  <cellStyles count="4">
    <cellStyle name="Hipervínculo" xfId="2" builtinId="8"/>
    <cellStyle name="Hyperlink" xfId="3" xr:uid="{00000000-000B-0000-0000-000008000000}"/>
    <cellStyle name="Moneda [0]" xfId="1" builtinId="7"/>
    <cellStyle name="Normal" xfId="0" builtinId="0"/>
  </cellStyles>
  <dxfs count="2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168276</xdr:colOff>
      <xdr:row>0</xdr:row>
      <xdr:rowOff>15875</xdr:rowOff>
    </xdr:from>
    <xdr:to>
      <xdr:col>0</xdr:col>
      <xdr:colOff>996950</xdr:colOff>
      <xdr:row>1</xdr:row>
      <xdr:rowOff>376599</xdr:rowOff>
    </xdr:to>
    <xdr:pic>
      <xdr:nvPicPr>
        <xdr:cNvPr id="2" name="Picture 8" descr="escudo">
          <a:extLst>
            <a:ext uri="{FF2B5EF4-FFF2-40B4-BE49-F238E27FC236}">
              <a16:creationId xmlns:a16="http://schemas.microsoft.com/office/drawing/2014/main" id="{9180167D-BF95-4223-B71A-DBC14F4E4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6" y="15875"/>
          <a:ext cx="828674" cy="88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f:/s/PROGRAMADELICENCIATURAENEDUCACININFANTIL/EgnlIfDMluVPozpSw-YG6VUB7XTRAx-CF4fBTSdSLWIm-A?e=hCbGm6" TargetMode="External"/><Relationship Id="rId18" Type="http://schemas.openxmlformats.org/officeDocument/2006/relationships/hyperlink" Target="../../../../../../../:f:/s/PROGRAMADELICENCIATURAENEDUCACININFANTIL/EsbharbgHIlJvxA-X2AM7DQBX4nlxtzzqO5ciDtuPpbx7g?e=72NGS8" TargetMode="External"/><Relationship Id="rId26" Type="http://schemas.openxmlformats.org/officeDocument/2006/relationships/hyperlink" Target="../../../../../../../:f:/s/PROGRAMADELICENCIATURAENEDUCACININFANTIL/ErIQV-WGLktCit7tWXOgwrQB5wc9nIV5vUEl4Qes0vhJjQ?e=otQKeh" TargetMode="External"/><Relationship Id="rId39" Type="http://schemas.openxmlformats.org/officeDocument/2006/relationships/hyperlink" Target="../../../../../../../:x:/s/PROGRAMADELICENCIATURAENEDUCACININFANTIL/EZJT_4hdsdRIgKT9jvaWbV0B9-i8Dvxe_3AlCo5BcDVSHQ?e=tWrKgO" TargetMode="External"/><Relationship Id="rId21" Type="http://schemas.openxmlformats.org/officeDocument/2006/relationships/hyperlink" Target="../../../../../../../:f:/s/PROGRAMADELICENCIATURAENEDUCACININFANTIL/EvxcW4sKkcNLngY11B9dHXYBgSDKXVTfIyqjjv86qCUeGA?e=axafqd" TargetMode="External"/><Relationship Id="rId34" Type="http://schemas.openxmlformats.org/officeDocument/2006/relationships/hyperlink" Target="../../../../../../../:f:/s/PROGRAMADELICENCIATURAENEDUCACININFANTIL/Ek80_nKdGOhCo3E5qX7ko2MBOCzcSqqvNDTFql_LvKQNXQ?e=K2fNlA" TargetMode="External"/><Relationship Id="rId42" Type="http://schemas.openxmlformats.org/officeDocument/2006/relationships/hyperlink" Target="../../../../../../../:f:/s/PROGRAMADELICENCIATURAENEDUCACININFANTIL/EjkXQDAj-IFIq7VjmoV2mFUBS-I0GRWCklLBqejd6Ua-cg?e=0iTfS0" TargetMode="External"/><Relationship Id="rId47" Type="http://schemas.openxmlformats.org/officeDocument/2006/relationships/hyperlink" Target="../../../../../../../:f:/s/PROGRAMADELICENCIATURAENEDUCACININFANTIL/Ev_EnW8hQ9JGnOAFVS20694B7-y5AJIf47qz6lg4fkYXrA?e=cekjlQ" TargetMode="External"/><Relationship Id="rId50" Type="http://schemas.openxmlformats.org/officeDocument/2006/relationships/hyperlink" Target="../../../../../../../:f:/s/PROGRAMADELICENCIATURAENEDUCACININFANTIL/EsbharbgHIlJvxA-X2AM7DQBX4nlxtzzqO5ciDtuPpbx7g?e=WMP4EB" TargetMode="External"/><Relationship Id="rId55" Type="http://schemas.openxmlformats.org/officeDocument/2006/relationships/hyperlink" Target="../../../../../../../:f:/s/PROGRAMADELICENCIATURAENEDUCACININFANTIL/EoGvKGXWym9Eq3Kkn5nfQFABEwbp1uu0HBSXvgwPnk03dw?e=WnXw7A" TargetMode="External"/><Relationship Id="rId7" Type="http://schemas.openxmlformats.org/officeDocument/2006/relationships/hyperlink" Target="../../../../../../../:f:/s/PROGRAMADELICENCIATURAENEDUCACININFANTIL/EiYiIKfFPWpCnbJBF78FjEQBHaAJpdLRuSNhXKv0G28oqQ?e=XaPoeu" TargetMode="External"/><Relationship Id="rId2" Type="http://schemas.openxmlformats.org/officeDocument/2006/relationships/hyperlink" Target="../../../../../../../:f:/s/PROGRAMADELICENCIATURAENEDUCACININFANTIL/Eq2EQvEsH5NIvAf_4ua5ryMBm5cStKqxjRGNjIdeh5c3Ow?e=8i6wNm" TargetMode="External"/><Relationship Id="rId16" Type="http://schemas.openxmlformats.org/officeDocument/2006/relationships/hyperlink" Target="../../../../../../../:f:/s/PROGRAMADELICENCIATURAENEDUCACININFANTIL/Eju0tZdiM0xAg9teSZfPmkMBa5wqxcLZK5qo9BxP8lip3A?e=Am36zr" TargetMode="External"/><Relationship Id="rId29" Type="http://schemas.openxmlformats.org/officeDocument/2006/relationships/hyperlink" Target="../../../../../../../:f:/s/PROGRAMADELICENCIATURAENEDUCACININFANTIL/EpKSdYobLp5IosfIq4tq1KoBDppY-NaXhu_LnAXVunsMew?e=cts6re" TargetMode="External"/><Relationship Id="rId11" Type="http://schemas.openxmlformats.org/officeDocument/2006/relationships/hyperlink" Target="../../../../../../../:f:/s/PROGRAMADELICENCIATURAENEDUCACININFANTIL/EhKJgJakVdtJuZKByZznSQIBix1NDGUwFRo_pUAqcIpseA?e=2HHWcW" TargetMode="External"/><Relationship Id="rId24" Type="http://schemas.openxmlformats.org/officeDocument/2006/relationships/hyperlink" Target="../../../../../../../:f:/s/PROGRAMADELICENCIATURAENEDUCACININFANTIL/EoGvKGXWym9Eq3Kkn5nfQFABEwbp1uu0HBSXvgwPnk03dw?e=7w4YNt" TargetMode="External"/><Relationship Id="rId32" Type="http://schemas.openxmlformats.org/officeDocument/2006/relationships/hyperlink" Target="../../../../../../../:f:/s/PROGRAMADELICENCIATURAENEDUCACININFANTIL/EgnlIfDMluVPozpSw-YG6VUB7XTRAx-CF4fBTSdSLWIm-A?e=3Cbary" TargetMode="External"/><Relationship Id="rId37" Type="http://schemas.openxmlformats.org/officeDocument/2006/relationships/hyperlink" Target="../../../../../../../:x:/s/PROGRAMADELICENCIATURAENEDUCACININFANTIL/EZJT_4hdsdRIgKT9jvaWbV0B9-i8Dvxe_3AlCo5BcDVSHQ?e=eyg4kC" TargetMode="External"/><Relationship Id="rId40" Type="http://schemas.openxmlformats.org/officeDocument/2006/relationships/hyperlink" Target="../../../../../../../:f:/s/PROGRAMADELICENCIATURAENEDUCACININFANTIL/EgnlIfDMluVPozpSw-YG6VUB7XTRAx-CF4fBTSdSLWIm-A?e=7dyCt9" TargetMode="External"/><Relationship Id="rId45" Type="http://schemas.openxmlformats.org/officeDocument/2006/relationships/hyperlink" Target="../../../../../../../:f:/s/PROGRAMADELICENCIATURAENEDUCACININFANTIL/Eju0tZdiM0xAg9teSZfPmkMBa5wqxcLZK5qo9BxP8lip3A?e=Am36zr" TargetMode="External"/><Relationship Id="rId53" Type="http://schemas.openxmlformats.org/officeDocument/2006/relationships/hyperlink" Target="../../../../../../../:f:/s/PROGRAMADELICENCIATURAENEDUCACININFANTIL/EoGvKGXWym9Eq3Kkn5nfQFABEwbp1uu0HBSXvgwPnk03dw?e=WnXw7A" TargetMode="External"/><Relationship Id="rId58" Type="http://schemas.openxmlformats.org/officeDocument/2006/relationships/vmlDrawing" Target="../drawings/vmlDrawing1.vml"/><Relationship Id="rId5" Type="http://schemas.openxmlformats.org/officeDocument/2006/relationships/hyperlink" Target="../../../../../../../:f:/s/PROGRAMADELICENCIATURAENEDUCACININFANTIL/EhJf3S4PJDJLtDwAZ3K-QDMBgUynpXhvFHIT73Xj15o5Cw?e=LAghgO" TargetMode="External"/><Relationship Id="rId19" Type="http://schemas.openxmlformats.org/officeDocument/2006/relationships/hyperlink" Target="../../../../../../../:b:/s/PROGRAMADELICENCIATURAENEDUCACININFANTIL/EUuNKWzNzDtJsCcP75BOQdoBMEdh3s9_uaJiBAcb6IaUlw?e=RJLZjo" TargetMode="External"/><Relationship Id="rId4" Type="http://schemas.openxmlformats.org/officeDocument/2006/relationships/hyperlink" Target="../../../../../../../:f:/s/PROGRAMADELICENCIATURAENEDUCACININFANTIL/EhuZleJnLTpIt2oZPC4MxP0Bc82teQgZrqSg8Ul1OH8dFw?e=0XdTM9" TargetMode="External"/><Relationship Id="rId9" Type="http://schemas.openxmlformats.org/officeDocument/2006/relationships/hyperlink" Target="../../../../../../../:f:/s/PROGRAMADELICENCIATURAENEDUCACININFANTIL/Eok5OvAtvOxFoV_0JatZQH4Bs8V0QCpWpA0K7ufWq5VJZw?e=1APzEE" TargetMode="External"/><Relationship Id="rId14" Type="http://schemas.openxmlformats.org/officeDocument/2006/relationships/hyperlink" Target="../../../../../../../:f:/s/PROGRAMADELICENCIATURAENEDUCACININFANTIL/EgnlIfDMluVPozpSw-YG6VUB7XTRAx-CF4fBTSdSLWIm-A?e=hCbGm6" TargetMode="External"/><Relationship Id="rId22" Type="http://schemas.openxmlformats.org/officeDocument/2006/relationships/hyperlink" Target="../../../../../../../:f:/s/PROGRAMADELICENCIATURAENEDUCACININFANTIL/EkiqBpJnsA1PhabM1sprDhABtAqL_Mt9MVobdMwfZ0wpHA?e=mxWg7j" TargetMode="External"/><Relationship Id="rId27" Type="http://schemas.openxmlformats.org/officeDocument/2006/relationships/hyperlink" Target="http://www.unipamplona.edu.co/unipamplona/portalIG/home_120/recursos/2019/21072020/diplo_docencia_tic.jsp" TargetMode="External"/><Relationship Id="rId30" Type="http://schemas.openxmlformats.org/officeDocument/2006/relationships/hyperlink" Target="../../../../../../../:f:/s/PROGRAMADELICENCIATURAENEDUCACININFANTIL/EpKSdYobLp5IosfIq4tq1KoBDppY-NaXhu_LnAXVunsMew?e=cts6re" TargetMode="External"/><Relationship Id="rId35" Type="http://schemas.openxmlformats.org/officeDocument/2006/relationships/hyperlink" Target="../../../../../../../:f:/s/PROGRAMADELICENCIATURAENEDUCACININFANTIL/Ek80_nKdGOhCo3E5qX7ko2MBOCzcSqqvNDTFql_LvKQNXQ?e=K2fNlA" TargetMode="External"/><Relationship Id="rId43" Type="http://schemas.openxmlformats.org/officeDocument/2006/relationships/hyperlink" Target="../../../../../../../:f:/s/PROGRAMADELICENCIATURAENEDUCACININFANTIL/EjkXQDAj-IFIq7VjmoV2mFUBS-I0GRWCklLBqejd6Ua-cg?e=0iTfS0" TargetMode="External"/><Relationship Id="rId48" Type="http://schemas.openxmlformats.org/officeDocument/2006/relationships/hyperlink" Target="../../../../../../../:f:/s/PROGRAMADELICENCIATURAENEDUCACININFANTIL/EiyeGkk110BLuFB1gZFW7XQBQtRRiUhW7kQXWQdfvHMzDQ?e=vce4PZ" TargetMode="External"/><Relationship Id="rId56" Type="http://schemas.openxmlformats.org/officeDocument/2006/relationships/printerSettings" Target="../printerSettings/printerSettings1.bin"/><Relationship Id="rId8" Type="http://schemas.openxmlformats.org/officeDocument/2006/relationships/hyperlink" Target="../../../../../../../:f:/s/PROGRAMADELICENCIATURAENEDUCACININFANTIL/EpxuO7mXMGtHi6BTJIUPLtABrA4fQOaJuPF7I-YsjuEy5A?e=PnXml7" TargetMode="External"/><Relationship Id="rId51" Type="http://schemas.openxmlformats.org/officeDocument/2006/relationships/hyperlink" Target="../../../../../../../:f:/s/PROGRAMADELICENCIATURAENEDUCACININFANTIL/EiP4YxCqOcNPsr245i1SOAQBwX8t-HVXiRRJghdNsi7sHA?e=yhKFPd" TargetMode="External"/><Relationship Id="rId3" Type="http://schemas.openxmlformats.org/officeDocument/2006/relationships/hyperlink" Target="../../../../../../../:f:/s/PROGRAMADELICENCIATURAENEDUCACININFANTIL/EhuZleJnLTpIt2oZPC4MxP0Bc82teQgZrqSg8Ul1OH8dFw?e=YNv9OY" TargetMode="External"/><Relationship Id="rId12" Type="http://schemas.openxmlformats.org/officeDocument/2006/relationships/hyperlink" Target="../../../../../../../:f:/s/PROGRAMADELICENCIATURAENEDUCACININFANTIL/EgnlIfDMluVPozpSw-YG6VUB7XTRAx-CF4fBTSdSLWIm-A?e=hCbGm6" TargetMode="External"/><Relationship Id="rId17" Type="http://schemas.openxmlformats.org/officeDocument/2006/relationships/hyperlink" Target="../../../../../../../:f:/s/PROGRAMADELICENCIATURAENEDUCACININFANTIL/Eo21ghldOmxPrFV_a760xyYBOggVxwgpfj-ghpt7EyE3Xw?e=yZvy07" TargetMode="External"/><Relationship Id="rId25" Type="http://schemas.openxmlformats.org/officeDocument/2006/relationships/hyperlink" Target="../../../../../../../:f:/s/PROGRAMADELICENCIATURAENEDUCACININFANTIL/En8n6y4MfaRMhBbRzfVTLAcBiYVDCF7Qvmv-YP4XHAw3hw?e=0kX2n2" TargetMode="External"/><Relationship Id="rId33" Type="http://schemas.openxmlformats.org/officeDocument/2006/relationships/hyperlink" Target="../../../../../../../:f:/s/PROGRAMADELICENCIATURAENEDUCACININFANTIL/EgnlIfDMluVPozpSw-YG6VUB7XTRAx-CF4fBTSdSLWIm-A?e=3Cbary" TargetMode="External"/><Relationship Id="rId38" Type="http://schemas.openxmlformats.org/officeDocument/2006/relationships/hyperlink" Target="../../../../../../../:f:/s/PROGRAMADELICENCIATURAENEDUCACININFANTIL/EhKJgJakVdtJuZKByZznSQIBix1NDGUwFRo_pUAqcIpseA?e=2HHWcW" TargetMode="External"/><Relationship Id="rId46" Type="http://schemas.openxmlformats.org/officeDocument/2006/relationships/hyperlink" Target="../../../../../../../:f:/s/PROGRAMADELICENCIATURAENEDUCACININFANTIL/EvEGqIwWAnRHm1v2REIv_18B9ifovb5eFpcRYt-LLraEeA?e=jFMdhO" TargetMode="External"/><Relationship Id="rId59" Type="http://schemas.openxmlformats.org/officeDocument/2006/relationships/comments" Target="../comments1.xml"/><Relationship Id="rId20" Type="http://schemas.openxmlformats.org/officeDocument/2006/relationships/hyperlink" Target="../../../../../../../:f:/s/PROGRAMADELICENCIATURAENEDUCACININFANTIL/EhwlPBgizQxEgtTTzQ1y_xQBaVDcXoPyro1eTEBtCylc9w?e=U1xcLV" TargetMode="External"/><Relationship Id="rId41" Type="http://schemas.openxmlformats.org/officeDocument/2006/relationships/hyperlink" Target="../../../../../../../:f:/s/PROGRAMADELICENCIATURAENEDUCACININFANTIL/EqWeQwPL0yhLga_TCm_JFMUBuBEqKWtotvmjVYx9RqiYTQ?e=ivRumS" TargetMode="External"/><Relationship Id="rId54" Type="http://schemas.openxmlformats.org/officeDocument/2006/relationships/hyperlink" Target="../../../../../../../:f:/s/PROGRAMADELICENCIATURAENEDUCACININFANTIL/EoGvKGXWym9Eq3Kkn5nfQFABEwbp1uu0HBSXvgwPnk03dw?e=WnXw7A" TargetMode="External"/><Relationship Id="rId1" Type="http://schemas.openxmlformats.org/officeDocument/2006/relationships/hyperlink" Target="../../../../../../../:f:/s/PROGRAMADELICENCIATURAENEDUCACININFANTIL/Eqg61S5BTcVNhzDeZJ3nAtcBrCeKcHUoXPHtUUQxB8YGOg?e=hyfeJE" TargetMode="External"/><Relationship Id="rId6" Type="http://schemas.openxmlformats.org/officeDocument/2006/relationships/hyperlink" Target="../../../../../../../:f:/s/PROGRAMADELICENCIATURAENEDUCACININFANTIL/EhJf3S4PJDJLtDwAZ3K-QDMBgUynpXhvFHIT73Xj15o5Cw?e=g5wENc" TargetMode="External"/><Relationship Id="rId15" Type="http://schemas.openxmlformats.org/officeDocument/2006/relationships/hyperlink" Target="../../../../../../../:f:/s/PROGRAMADELICENCIATURAENEDUCACININFANTIL/EpuTTaCKj9xPhquSu27gkmwBTyJQgb4WhcAv9JUMRuO8JA?e=rWxg20" TargetMode="External"/><Relationship Id="rId23" Type="http://schemas.openxmlformats.org/officeDocument/2006/relationships/hyperlink" Target="../../../../../../../:f:/s/PROGRAMADELICENCIATURAENEDUCACININFANTIL/EkiqBpJnsA1PhabM1sprDhABtAqL_Mt9MVobdMwfZ0wpHA?e=rzHmk1" TargetMode="External"/><Relationship Id="rId28" Type="http://schemas.openxmlformats.org/officeDocument/2006/relationships/hyperlink" Target="../../../../../../../:f:/s/PROGRAMADELICENCIATURAENEDUCACININFANTIL/EgnlIfDMluVPozpSw-YG6VUB7XTRAx-CF4fBTSdSLWIm-A?e=hCbGm6" TargetMode="External"/><Relationship Id="rId36" Type="http://schemas.openxmlformats.org/officeDocument/2006/relationships/hyperlink" Target="../../../../../../../:f:/s/PROGRAMADELICENCIATURAENEDUCACININFANTIL/Ek80_nKdGOhCo3E5qX7ko2MBOCzcSqqvNDTFql_LvKQNXQ?e=K2fNlA" TargetMode="External"/><Relationship Id="rId49" Type="http://schemas.openxmlformats.org/officeDocument/2006/relationships/hyperlink" Target="../../../../../../../:f:/s/PROGRAMADELICENCIATURAENEDUCACININFANTIL/Ev_EnW8hQ9JGnOAFVS20694B7-y5AJIf47qz6lg4fkYXrA?e=cekjlQ" TargetMode="External"/><Relationship Id="rId57" Type="http://schemas.openxmlformats.org/officeDocument/2006/relationships/drawing" Target="../drawings/drawing1.xml"/><Relationship Id="rId10" Type="http://schemas.openxmlformats.org/officeDocument/2006/relationships/hyperlink" Target="../../../../../../../:f:/s/PROGRAMADELICENCIATURAENEDUCACININFANTIL/Ejg3oG1SwSFFsmh2Uk2-7AQB0sEXdrQ6izIZ2DVIsHROqg?e=OO4933" TargetMode="External"/><Relationship Id="rId31" Type="http://schemas.openxmlformats.org/officeDocument/2006/relationships/hyperlink" Target="../../../../../../../:f:/s/PROGRAMADELICENCIATURAENEDUCACININFANTIL/Eqg61S5BTcVNhzDeZJ3nAtcBrCeKcHUoXPHtUUQxB8YGOg?e=Q5FVT7" TargetMode="External"/><Relationship Id="rId44" Type="http://schemas.openxmlformats.org/officeDocument/2006/relationships/hyperlink" Target="../../../../../../../:f:/s/PROGRAMADELICENCIATURAENEDUCACININFANTIL/Eju0tZdiM0xAg9teSZfPmkMBa5wqxcLZK5qo9BxP8lip3A?e=Am36zr" TargetMode="External"/><Relationship Id="rId52" Type="http://schemas.openxmlformats.org/officeDocument/2006/relationships/hyperlink" Target="../../../../../../../:w:/s/PROGRAMADELICENCIATURAENEDUCACININFANTIL/EcE4jKp6TJlPqTdQQxKfe34BZG4hnQzdXs3ydMuujRSzog?e=f3LT3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8"/>
  <sheetViews>
    <sheetView tabSelected="1" zoomScale="70" zoomScaleNormal="70" workbookViewId="0">
      <selection activeCell="H45" sqref="H45"/>
    </sheetView>
  </sheetViews>
  <sheetFormatPr baseColWidth="10" defaultColWidth="9.140625" defaultRowHeight="15" x14ac:dyDescent="0.25"/>
  <cols>
    <col min="1" max="1" width="18.140625" customWidth="1"/>
    <col min="2" max="2" width="27" customWidth="1"/>
    <col min="3" max="3" width="54" customWidth="1"/>
    <col min="4" max="4" width="54.5703125" customWidth="1"/>
    <col min="5" max="5" width="49.5703125" customWidth="1"/>
    <col min="7" max="7" width="55" customWidth="1"/>
    <col min="8" max="8" width="9.140625" style="7"/>
    <col min="9" max="9" width="9.140625" style="8"/>
    <col min="10" max="10" width="64.28515625" customWidth="1"/>
    <col min="11" max="11" width="12.5703125" customWidth="1"/>
    <col min="14" max="14" width="12.28515625" customWidth="1"/>
    <col min="15" max="15" width="27.42578125" customWidth="1"/>
    <col min="16" max="16" width="18.28515625" customWidth="1"/>
    <col min="17" max="17" width="17.85546875" customWidth="1"/>
    <col min="18" max="18" width="28.28515625" customWidth="1"/>
  </cols>
  <sheetData>
    <row r="1" spans="1:18" s="3" customFormat="1" ht="41.25" customHeight="1" x14ac:dyDescent="0.2">
      <c r="A1" s="91"/>
      <c r="B1" s="92" t="s">
        <v>0</v>
      </c>
      <c r="C1" s="92"/>
      <c r="D1" s="92"/>
      <c r="E1" s="92"/>
      <c r="F1" s="92"/>
      <c r="G1" s="92"/>
      <c r="H1" s="92"/>
      <c r="I1" s="92"/>
      <c r="J1" s="92"/>
      <c r="K1" s="92"/>
      <c r="L1" s="92"/>
      <c r="M1" s="92"/>
      <c r="N1" s="92"/>
      <c r="O1" s="92"/>
      <c r="P1" s="92"/>
      <c r="Q1" s="1" t="s">
        <v>1</v>
      </c>
      <c r="R1" s="2" t="s">
        <v>2</v>
      </c>
    </row>
    <row r="2" spans="1:18" s="3" customFormat="1" ht="32.25" customHeight="1" x14ac:dyDescent="0.2">
      <c r="A2" s="91"/>
      <c r="B2" s="92"/>
      <c r="C2" s="92"/>
      <c r="D2" s="92"/>
      <c r="E2" s="92"/>
      <c r="F2" s="92"/>
      <c r="G2" s="92"/>
      <c r="H2" s="92"/>
      <c r="I2" s="92"/>
      <c r="J2" s="92"/>
      <c r="K2" s="92"/>
      <c r="L2" s="92"/>
      <c r="M2" s="92"/>
      <c r="N2" s="92"/>
      <c r="O2" s="92"/>
      <c r="P2" s="92"/>
      <c r="Q2" s="1" t="s">
        <v>3</v>
      </c>
      <c r="R2" s="2" t="s">
        <v>4</v>
      </c>
    </row>
    <row r="3" spans="1:18" ht="15.75" thickBot="1" x14ac:dyDescent="0.3"/>
    <row r="4" spans="1:18" s="6" customFormat="1" ht="27.75" customHeight="1" thickBot="1" x14ac:dyDescent="0.25">
      <c r="A4" s="4" t="s">
        <v>5</v>
      </c>
      <c r="B4" s="5">
        <v>106652</v>
      </c>
      <c r="C4" s="93" t="s">
        <v>6</v>
      </c>
      <c r="D4" s="94"/>
      <c r="E4" s="94"/>
      <c r="F4" s="94"/>
      <c r="G4" s="94"/>
      <c r="H4" s="94"/>
      <c r="I4" s="94"/>
      <c r="J4" s="94"/>
      <c r="K4" s="94"/>
      <c r="L4" s="94"/>
      <c r="M4" s="94"/>
      <c r="N4" s="94"/>
      <c r="O4" s="94"/>
      <c r="P4" s="94"/>
      <c r="Q4" s="94"/>
      <c r="R4" s="95"/>
    </row>
    <row r="5" spans="1:18" s="6" customFormat="1" ht="69" customHeight="1" x14ac:dyDescent="0.2">
      <c r="A5" s="96" t="s">
        <v>7</v>
      </c>
      <c r="B5" s="97"/>
      <c r="C5" s="97"/>
      <c r="D5" s="97"/>
      <c r="E5" s="98"/>
      <c r="F5" s="96" t="s">
        <v>8</v>
      </c>
      <c r="G5" s="97"/>
      <c r="H5" s="97"/>
      <c r="I5" s="97"/>
      <c r="J5" s="97"/>
      <c r="K5" s="97"/>
      <c r="L5" s="97"/>
      <c r="M5" s="98"/>
      <c r="N5" s="96" t="s">
        <v>9</v>
      </c>
      <c r="O5" s="97"/>
      <c r="P5" s="97"/>
      <c r="Q5" s="97"/>
      <c r="R5" s="98"/>
    </row>
    <row r="6" spans="1:18" s="6" customFormat="1" ht="126" customHeight="1" thickBot="1" x14ac:dyDescent="0.25">
      <c r="A6" s="19" t="s">
        <v>10</v>
      </c>
      <c r="B6" s="19" t="s">
        <v>11</v>
      </c>
      <c r="C6" s="19" t="s">
        <v>12</v>
      </c>
      <c r="D6" s="19" t="s">
        <v>13</v>
      </c>
      <c r="E6" s="19" t="s">
        <v>14</v>
      </c>
      <c r="F6" s="20" t="s">
        <v>15</v>
      </c>
      <c r="G6" s="25" t="s">
        <v>16</v>
      </c>
      <c r="H6" s="36" t="s">
        <v>17</v>
      </c>
      <c r="I6" s="36" t="s">
        <v>18</v>
      </c>
      <c r="J6" s="25" t="s">
        <v>19</v>
      </c>
      <c r="K6" s="36" t="s">
        <v>20</v>
      </c>
      <c r="L6" s="36" t="s">
        <v>21</v>
      </c>
      <c r="M6" s="36" t="s">
        <v>22</v>
      </c>
      <c r="N6" s="36" t="s">
        <v>23</v>
      </c>
      <c r="O6" s="19" t="s">
        <v>24</v>
      </c>
      <c r="P6" s="20" t="s">
        <v>25</v>
      </c>
      <c r="Q6" s="19" t="s">
        <v>26</v>
      </c>
      <c r="R6" s="19" t="s">
        <v>27</v>
      </c>
    </row>
    <row r="7" spans="1:18" ht="169.5" customHeight="1" thickTop="1" thickBot="1" x14ac:dyDescent="0.3">
      <c r="A7" s="90" t="s">
        <v>28</v>
      </c>
      <c r="B7" s="54" t="s">
        <v>29</v>
      </c>
      <c r="C7" s="9" t="s">
        <v>30</v>
      </c>
      <c r="D7" s="85" t="s">
        <v>31</v>
      </c>
      <c r="E7" s="84" t="s">
        <v>31</v>
      </c>
      <c r="F7" s="86">
        <v>4</v>
      </c>
      <c r="G7" s="77" t="s">
        <v>32</v>
      </c>
      <c r="H7" s="88">
        <v>43466</v>
      </c>
      <c r="I7" s="88">
        <v>44621</v>
      </c>
      <c r="J7" s="37" t="s">
        <v>33</v>
      </c>
      <c r="K7" s="76">
        <f>(100/68)</f>
        <v>1.4705882352941178</v>
      </c>
      <c r="L7" s="27">
        <v>2</v>
      </c>
      <c r="M7" s="74" t="str">
        <f>IF(L7=1,"0%",IF(L7=2,"50%",IF(L7=3,"100%","Null")))</f>
        <v>50%</v>
      </c>
      <c r="N7" s="65">
        <f>IF(L7=1,0,IF(L7=2,K7/2,IF(L7=3,K7)))</f>
        <v>0.73529411764705888</v>
      </c>
      <c r="O7" s="101" t="s">
        <v>34</v>
      </c>
      <c r="P7" s="99"/>
      <c r="Q7" s="83" t="s">
        <v>35</v>
      </c>
      <c r="R7" s="84" t="s">
        <v>36</v>
      </c>
    </row>
    <row r="8" spans="1:18" ht="74.25" customHeight="1" thickTop="1" thickBot="1" x14ac:dyDescent="0.3">
      <c r="A8" s="90"/>
      <c r="B8" s="83" t="s">
        <v>37</v>
      </c>
      <c r="C8" s="84" t="s">
        <v>38</v>
      </c>
      <c r="D8" s="85"/>
      <c r="E8" s="84"/>
      <c r="F8" s="86"/>
      <c r="G8" s="77" t="s">
        <v>39</v>
      </c>
      <c r="H8" s="88"/>
      <c r="I8" s="88"/>
      <c r="J8" s="37" t="s">
        <v>33</v>
      </c>
      <c r="K8" s="76">
        <f t="shared" ref="K8:K66" si="0">(100/68)</f>
        <v>1.4705882352941178</v>
      </c>
      <c r="L8" s="27">
        <v>2</v>
      </c>
      <c r="M8" s="74" t="str">
        <f t="shared" ref="M8:M10" si="1">IF(L8=1,"0%",IF(L8=2,"50%",IF(L8=3,"100%","Null")))</f>
        <v>50%</v>
      </c>
      <c r="N8" s="65">
        <f t="shared" ref="N8:N10" si="2">IF(L8=1,0,IF(L8=2,K8/2,IF(L8=3,K8)))</f>
        <v>0.73529411764705888</v>
      </c>
      <c r="O8" s="102"/>
      <c r="P8" s="99"/>
      <c r="Q8" s="83"/>
      <c r="R8" s="84"/>
    </row>
    <row r="9" spans="1:18" ht="102.75" customHeight="1" thickTop="1" thickBot="1" x14ac:dyDescent="0.3">
      <c r="A9" s="90"/>
      <c r="B9" s="83"/>
      <c r="C9" s="84"/>
      <c r="D9" s="85"/>
      <c r="E9" s="84"/>
      <c r="F9" s="86"/>
      <c r="G9" s="77" t="s">
        <v>40</v>
      </c>
      <c r="H9" s="88"/>
      <c r="I9" s="88"/>
      <c r="J9" s="37" t="s">
        <v>33</v>
      </c>
      <c r="K9" s="76">
        <f t="shared" si="0"/>
        <v>1.4705882352941178</v>
      </c>
      <c r="L9" s="27">
        <v>2</v>
      </c>
      <c r="M9" s="74" t="str">
        <f t="shared" si="1"/>
        <v>50%</v>
      </c>
      <c r="N9" s="65">
        <f t="shared" si="2"/>
        <v>0.73529411764705888</v>
      </c>
      <c r="O9" s="102"/>
      <c r="P9" s="99"/>
      <c r="Q9" s="83"/>
      <c r="R9" s="84"/>
    </row>
    <row r="10" spans="1:18" ht="84.75" customHeight="1" thickTop="1" thickBot="1" x14ac:dyDescent="0.3">
      <c r="A10" s="90"/>
      <c r="B10" s="83"/>
      <c r="C10" s="84"/>
      <c r="D10" s="85"/>
      <c r="E10" s="84"/>
      <c r="F10" s="86"/>
      <c r="G10" s="58" t="s">
        <v>41</v>
      </c>
      <c r="H10" s="88"/>
      <c r="I10" s="88"/>
      <c r="J10" s="37" t="s">
        <v>33</v>
      </c>
      <c r="K10" s="76">
        <f t="shared" si="0"/>
        <v>1.4705882352941178</v>
      </c>
      <c r="L10" s="27">
        <v>3</v>
      </c>
      <c r="M10" s="28" t="str">
        <f t="shared" si="1"/>
        <v>100%</v>
      </c>
      <c r="N10" s="65">
        <f t="shared" si="2"/>
        <v>1.4705882352941178</v>
      </c>
      <c r="O10" s="103"/>
      <c r="P10" s="99"/>
      <c r="Q10" s="83"/>
      <c r="R10" s="84"/>
    </row>
    <row r="11" spans="1:18" ht="55.5" customHeight="1" thickTop="1" thickBot="1" x14ac:dyDescent="0.3">
      <c r="A11" s="90"/>
      <c r="B11" s="83" t="s">
        <v>42</v>
      </c>
      <c r="C11" s="84" t="s">
        <v>43</v>
      </c>
      <c r="D11" s="85" t="s">
        <v>44</v>
      </c>
      <c r="E11" s="84" t="s">
        <v>45</v>
      </c>
      <c r="F11" s="86">
        <v>2</v>
      </c>
      <c r="G11" s="77" t="s">
        <v>46</v>
      </c>
      <c r="H11" s="88">
        <v>43466</v>
      </c>
      <c r="I11" s="88">
        <v>44621</v>
      </c>
      <c r="J11" s="37" t="s">
        <v>33</v>
      </c>
      <c r="K11" s="76">
        <f t="shared" si="0"/>
        <v>1.4705882352941178</v>
      </c>
      <c r="L11" s="74">
        <v>2</v>
      </c>
      <c r="M11" s="74" t="str">
        <f t="shared" ref="M11:M14" si="3">IF(L11=1,"0%",IF(L11=2,"50%",IF(L11=3,"100%","Null")))</f>
        <v>50%</v>
      </c>
      <c r="N11" s="65">
        <f t="shared" ref="N11:N14" si="4">IF(L11=1,0,IF(L11=2,K11/2,IF(L11=3,K11)))</f>
        <v>0.73529411764705888</v>
      </c>
      <c r="O11" s="100" t="s">
        <v>34</v>
      </c>
      <c r="P11" s="72"/>
      <c r="Q11" s="54" t="s">
        <v>47</v>
      </c>
      <c r="R11" s="55" t="s">
        <v>48</v>
      </c>
    </row>
    <row r="12" spans="1:18" ht="43.5" customHeight="1" thickTop="1" thickBot="1" x14ac:dyDescent="0.3">
      <c r="A12" s="90"/>
      <c r="B12" s="83"/>
      <c r="C12" s="84"/>
      <c r="D12" s="85"/>
      <c r="E12" s="84"/>
      <c r="F12" s="86"/>
      <c r="G12" s="68" t="s">
        <v>49</v>
      </c>
      <c r="H12" s="88"/>
      <c r="I12" s="88"/>
      <c r="J12" s="37" t="s">
        <v>33</v>
      </c>
      <c r="K12" s="76">
        <f t="shared" si="0"/>
        <v>1.4705882352941178</v>
      </c>
      <c r="L12" s="74">
        <v>2</v>
      </c>
      <c r="M12" s="74" t="str">
        <f t="shared" si="3"/>
        <v>50%</v>
      </c>
      <c r="N12" s="65">
        <f t="shared" si="4"/>
        <v>0.73529411764705888</v>
      </c>
      <c r="O12" s="100"/>
      <c r="P12" s="54"/>
      <c r="Q12" s="54" t="s">
        <v>47</v>
      </c>
      <c r="R12" s="55" t="s">
        <v>36</v>
      </c>
    </row>
    <row r="13" spans="1:18" ht="48" customHeight="1" thickTop="1" thickBot="1" x14ac:dyDescent="0.3">
      <c r="A13" s="90"/>
      <c r="B13" s="83"/>
      <c r="C13" s="84" t="s">
        <v>50</v>
      </c>
      <c r="D13" s="85" t="s">
        <v>51</v>
      </c>
      <c r="E13" s="84" t="s">
        <v>52</v>
      </c>
      <c r="F13" s="86">
        <v>2</v>
      </c>
      <c r="G13" s="38" t="s">
        <v>53</v>
      </c>
      <c r="H13" s="88"/>
      <c r="I13" s="88"/>
      <c r="J13" s="37" t="s">
        <v>33</v>
      </c>
      <c r="K13" s="76">
        <f t="shared" si="0"/>
        <v>1.4705882352941178</v>
      </c>
      <c r="L13" s="74">
        <v>2</v>
      </c>
      <c r="M13" s="74" t="str">
        <f t="shared" si="3"/>
        <v>50%</v>
      </c>
      <c r="N13" s="65">
        <f t="shared" si="4"/>
        <v>0.73529411764705888</v>
      </c>
      <c r="O13" s="104" t="s">
        <v>54</v>
      </c>
      <c r="P13" s="72"/>
      <c r="Q13" s="54" t="s">
        <v>47</v>
      </c>
      <c r="R13" s="55" t="s">
        <v>48</v>
      </c>
    </row>
    <row r="14" spans="1:18" ht="52.5" customHeight="1" thickTop="1" thickBot="1" x14ac:dyDescent="0.3">
      <c r="A14" s="90"/>
      <c r="B14" s="83"/>
      <c r="C14" s="84"/>
      <c r="D14" s="85"/>
      <c r="E14" s="84"/>
      <c r="F14" s="86"/>
      <c r="G14" s="87" t="s">
        <v>55</v>
      </c>
      <c r="H14" s="88"/>
      <c r="I14" s="88"/>
      <c r="J14" s="37" t="s">
        <v>33</v>
      </c>
      <c r="K14" s="76">
        <f t="shared" si="0"/>
        <v>1.4705882352941178</v>
      </c>
      <c r="L14" s="74">
        <v>2</v>
      </c>
      <c r="M14" s="74" t="str">
        <f t="shared" si="3"/>
        <v>50%</v>
      </c>
      <c r="N14" s="65">
        <f t="shared" si="4"/>
        <v>0.73529411764705888</v>
      </c>
      <c r="O14" s="104"/>
      <c r="P14" s="54"/>
      <c r="Q14" s="54" t="s">
        <v>47</v>
      </c>
      <c r="R14" s="55" t="s">
        <v>36</v>
      </c>
    </row>
    <row r="15" spans="1:18" ht="15" hidden="1" customHeight="1" x14ac:dyDescent="0.25">
      <c r="A15" s="90"/>
      <c r="B15" s="83"/>
      <c r="C15" s="84"/>
      <c r="D15" s="85"/>
      <c r="E15" s="84"/>
      <c r="F15" s="86"/>
      <c r="G15" s="87"/>
      <c r="H15" s="39"/>
      <c r="I15" s="74"/>
      <c r="J15" s="29"/>
      <c r="K15" s="76">
        <f t="shared" si="0"/>
        <v>1.4705882352941178</v>
      </c>
      <c r="L15" s="29"/>
      <c r="M15" s="29"/>
      <c r="N15" s="29"/>
      <c r="O15" s="31"/>
      <c r="P15" s="10"/>
      <c r="Q15" s="10"/>
      <c r="R15" s="10"/>
    </row>
    <row r="16" spans="1:18" ht="49.5" thickTop="1" thickBot="1" x14ac:dyDescent="0.3">
      <c r="A16" s="90" t="s">
        <v>56</v>
      </c>
      <c r="B16" s="54" t="s">
        <v>57</v>
      </c>
      <c r="C16" s="55" t="s">
        <v>58</v>
      </c>
      <c r="D16" s="55" t="s">
        <v>59</v>
      </c>
      <c r="E16" s="55" t="s">
        <v>60</v>
      </c>
      <c r="F16" s="62">
        <v>1</v>
      </c>
      <c r="G16" s="68" t="s">
        <v>61</v>
      </c>
      <c r="H16" s="59">
        <v>43466</v>
      </c>
      <c r="I16" s="59">
        <v>44256</v>
      </c>
      <c r="J16" s="67" t="s">
        <v>62</v>
      </c>
      <c r="K16" s="76">
        <f t="shared" si="0"/>
        <v>1.4705882352941178</v>
      </c>
      <c r="L16" s="74">
        <v>3</v>
      </c>
      <c r="M16" s="74" t="str">
        <f t="shared" ref="M16:M35" si="5">IF(L16=1,"0%",IF(L16=2,"50%",IF(L16=3,"100%","Null")))</f>
        <v>100%</v>
      </c>
      <c r="N16" s="65">
        <f t="shared" ref="N16:N35" si="6">IF(L16=1,0,IF(L16=2,K16/2,IF(L16=3,K16)))</f>
        <v>1.4705882352941178</v>
      </c>
      <c r="O16" s="60" t="s">
        <v>63</v>
      </c>
      <c r="P16" s="54"/>
      <c r="Q16" s="75">
        <v>15000000</v>
      </c>
      <c r="R16" s="9" t="s">
        <v>64</v>
      </c>
    </row>
    <row r="17" spans="1:18" ht="73.5" thickTop="1" thickBot="1" x14ac:dyDescent="0.3">
      <c r="A17" s="90"/>
      <c r="B17" s="54" t="s">
        <v>65</v>
      </c>
      <c r="C17" s="55" t="s">
        <v>66</v>
      </c>
      <c r="D17" s="55" t="s">
        <v>67</v>
      </c>
      <c r="E17" s="55" t="s">
        <v>68</v>
      </c>
      <c r="F17" s="62">
        <v>1</v>
      </c>
      <c r="G17" s="68" t="s">
        <v>69</v>
      </c>
      <c r="H17" s="59">
        <v>43466</v>
      </c>
      <c r="I17" s="59">
        <v>44621</v>
      </c>
      <c r="J17" s="64" t="s">
        <v>70</v>
      </c>
      <c r="K17" s="76">
        <f t="shared" si="0"/>
        <v>1.4705882352941178</v>
      </c>
      <c r="L17" s="74">
        <v>2</v>
      </c>
      <c r="M17" s="74" t="str">
        <f t="shared" si="5"/>
        <v>50%</v>
      </c>
      <c r="N17" s="65">
        <f t="shared" si="6"/>
        <v>0.73529411764705888</v>
      </c>
      <c r="O17" s="60" t="s">
        <v>71</v>
      </c>
      <c r="P17" s="54"/>
      <c r="Q17" s="54" t="s">
        <v>72</v>
      </c>
      <c r="R17" s="55" t="s">
        <v>73</v>
      </c>
    </row>
    <row r="18" spans="1:18" ht="108" customHeight="1" thickTop="1" thickBot="1" x14ac:dyDescent="0.3">
      <c r="A18" s="90"/>
      <c r="B18" s="83" t="s">
        <v>74</v>
      </c>
      <c r="C18" s="55" t="s">
        <v>75</v>
      </c>
      <c r="D18" s="55" t="s">
        <v>76</v>
      </c>
      <c r="E18" s="55" t="s">
        <v>77</v>
      </c>
      <c r="F18" s="62">
        <v>1</v>
      </c>
      <c r="G18" s="68" t="s">
        <v>78</v>
      </c>
      <c r="H18" s="59">
        <v>43466</v>
      </c>
      <c r="I18" s="59">
        <v>44621</v>
      </c>
      <c r="J18" s="67" t="s">
        <v>79</v>
      </c>
      <c r="K18" s="76">
        <f t="shared" si="0"/>
        <v>1.4705882352941178</v>
      </c>
      <c r="L18" s="74">
        <v>2</v>
      </c>
      <c r="M18" s="74" t="str">
        <f t="shared" si="5"/>
        <v>50%</v>
      </c>
      <c r="N18" s="65">
        <f t="shared" si="6"/>
        <v>0.73529411764705888</v>
      </c>
      <c r="O18" s="60" t="s">
        <v>80</v>
      </c>
      <c r="P18" s="54"/>
      <c r="Q18" s="54" t="s">
        <v>72</v>
      </c>
      <c r="R18" s="55" t="s">
        <v>81</v>
      </c>
    </row>
    <row r="19" spans="1:18" ht="66" customHeight="1" thickTop="1" thickBot="1" x14ac:dyDescent="0.3">
      <c r="A19" s="90"/>
      <c r="B19" s="83"/>
      <c r="C19" s="55" t="s">
        <v>82</v>
      </c>
      <c r="D19" s="55" t="s">
        <v>83</v>
      </c>
      <c r="E19" s="55" t="s">
        <v>84</v>
      </c>
      <c r="F19" s="62">
        <v>1</v>
      </c>
      <c r="G19" s="68" t="s">
        <v>78</v>
      </c>
      <c r="H19" s="59">
        <v>43466</v>
      </c>
      <c r="I19" s="59">
        <v>44256</v>
      </c>
      <c r="J19" s="67" t="s">
        <v>85</v>
      </c>
      <c r="K19" s="76">
        <f t="shared" si="0"/>
        <v>1.4705882352941178</v>
      </c>
      <c r="L19" s="74">
        <v>3</v>
      </c>
      <c r="M19" s="74" t="str">
        <f t="shared" si="5"/>
        <v>100%</v>
      </c>
      <c r="N19" s="65">
        <f t="shared" si="6"/>
        <v>1.4705882352941178</v>
      </c>
      <c r="O19" s="60" t="s">
        <v>80</v>
      </c>
      <c r="P19" s="54"/>
      <c r="Q19" s="54" t="s">
        <v>72</v>
      </c>
      <c r="R19" s="55" t="s">
        <v>81</v>
      </c>
    </row>
    <row r="20" spans="1:18" ht="59.25" customHeight="1" thickTop="1" thickBot="1" x14ac:dyDescent="0.3">
      <c r="A20" s="90"/>
      <c r="B20" s="83"/>
      <c r="C20" s="55" t="s">
        <v>86</v>
      </c>
      <c r="D20" s="84" t="s">
        <v>87</v>
      </c>
      <c r="E20" s="84" t="s">
        <v>88</v>
      </c>
      <c r="F20" s="89">
        <v>1</v>
      </c>
      <c r="G20" s="105" t="s">
        <v>89</v>
      </c>
      <c r="H20" s="88">
        <v>43466</v>
      </c>
      <c r="I20" s="88">
        <v>44621</v>
      </c>
      <c r="J20" s="81" t="s">
        <v>90</v>
      </c>
      <c r="K20" s="119">
        <f t="shared" si="0"/>
        <v>1.4705882352941178</v>
      </c>
      <c r="L20" s="137">
        <v>2</v>
      </c>
      <c r="M20" s="137" t="str">
        <f t="shared" si="5"/>
        <v>50%</v>
      </c>
      <c r="N20" s="109">
        <f t="shared" si="6"/>
        <v>0.73529411764705888</v>
      </c>
      <c r="O20" s="104" t="s">
        <v>91</v>
      </c>
      <c r="P20" s="54"/>
      <c r="Q20" s="83" t="s">
        <v>72</v>
      </c>
      <c r="R20" s="84" t="s">
        <v>92</v>
      </c>
    </row>
    <row r="21" spans="1:18" ht="51" customHeight="1" thickTop="1" thickBot="1" x14ac:dyDescent="0.3">
      <c r="A21" s="90" t="s">
        <v>93</v>
      </c>
      <c r="B21" s="54" t="s">
        <v>94</v>
      </c>
      <c r="C21" s="55" t="s">
        <v>95</v>
      </c>
      <c r="D21" s="84"/>
      <c r="E21" s="84"/>
      <c r="F21" s="89"/>
      <c r="G21" s="105"/>
      <c r="H21" s="88"/>
      <c r="I21" s="88"/>
      <c r="J21" s="82"/>
      <c r="K21" s="120"/>
      <c r="L21" s="137"/>
      <c r="M21" s="137"/>
      <c r="N21" s="109"/>
      <c r="O21" s="104"/>
      <c r="P21" s="54"/>
      <c r="Q21" s="83"/>
      <c r="R21" s="84"/>
    </row>
    <row r="22" spans="1:18" ht="48" customHeight="1" thickTop="1" thickBot="1" x14ac:dyDescent="0.3">
      <c r="A22" s="90"/>
      <c r="B22" s="83" t="s">
        <v>96</v>
      </c>
      <c r="C22" s="55" t="s">
        <v>97</v>
      </c>
      <c r="D22" s="55" t="s">
        <v>98</v>
      </c>
      <c r="E22" s="55" t="s">
        <v>99</v>
      </c>
      <c r="F22" s="62">
        <v>1</v>
      </c>
      <c r="G22" s="63" t="s">
        <v>100</v>
      </c>
      <c r="H22" s="88">
        <v>43466</v>
      </c>
      <c r="I22" s="88">
        <v>44621</v>
      </c>
      <c r="J22" s="67" t="s">
        <v>101</v>
      </c>
      <c r="K22" s="70">
        <f t="shared" si="0"/>
        <v>1.4705882352941178</v>
      </c>
      <c r="L22" s="74">
        <v>2</v>
      </c>
      <c r="M22" s="74" t="str">
        <f t="shared" si="5"/>
        <v>50%</v>
      </c>
      <c r="N22" s="65">
        <f t="shared" si="6"/>
        <v>0.73529411764705888</v>
      </c>
      <c r="O22" s="60" t="s">
        <v>102</v>
      </c>
      <c r="P22" s="12"/>
      <c r="Q22" s="75">
        <v>20000000</v>
      </c>
      <c r="R22" s="55" t="s">
        <v>92</v>
      </c>
    </row>
    <row r="23" spans="1:18" ht="49.5" thickTop="1" thickBot="1" x14ac:dyDescent="0.3">
      <c r="A23" s="90"/>
      <c r="B23" s="83"/>
      <c r="C23" s="55" t="s">
        <v>103</v>
      </c>
      <c r="D23" s="55" t="s">
        <v>104</v>
      </c>
      <c r="E23" s="55" t="s">
        <v>60</v>
      </c>
      <c r="F23" s="62">
        <v>1</v>
      </c>
      <c r="G23" s="63" t="s">
        <v>105</v>
      </c>
      <c r="H23" s="88"/>
      <c r="I23" s="88"/>
      <c r="J23" s="40" t="s">
        <v>106</v>
      </c>
      <c r="K23" s="70">
        <f t="shared" si="0"/>
        <v>1.4705882352941178</v>
      </c>
      <c r="L23" s="74">
        <v>2</v>
      </c>
      <c r="M23" s="74" t="str">
        <f t="shared" si="5"/>
        <v>50%</v>
      </c>
      <c r="N23" s="65">
        <f t="shared" si="6"/>
        <v>0.73529411764705888</v>
      </c>
      <c r="O23" s="60" t="s">
        <v>80</v>
      </c>
      <c r="P23" s="11"/>
      <c r="Q23" s="75">
        <v>10000000</v>
      </c>
      <c r="R23" s="55" t="s">
        <v>92</v>
      </c>
    </row>
    <row r="24" spans="1:18" ht="46.5" thickTop="1" thickBot="1" x14ac:dyDescent="0.3">
      <c r="A24" s="90"/>
      <c r="B24" s="54" t="s">
        <v>107</v>
      </c>
      <c r="C24" s="55" t="s">
        <v>108</v>
      </c>
      <c r="D24" s="55" t="s">
        <v>109</v>
      </c>
      <c r="E24" s="55" t="s">
        <v>110</v>
      </c>
      <c r="F24" s="62">
        <v>1</v>
      </c>
      <c r="G24" s="63" t="s">
        <v>111</v>
      </c>
      <c r="H24" s="88">
        <v>43466</v>
      </c>
      <c r="I24" s="88">
        <v>44256</v>
      </c>
      <c r="J24" s="67" t="s">
        <v>112</v>
      </c>
      <c r="K24" s="70">
        <f t="shared" si="0"/>
        <v>1.4705882352941178</v>
      </c>
      <c r="L24" s="74">
        <v>2</v>
      </c>
      <c r="M24" s="74" t="str">
        <f t="shared" si="5"/>
        <v>50%</v>
      </c>
      <c r="N24" s="65">
        <f t="shared" si="6"/>
        <v>0.73529411764705888</v>
      </c>
      <c r="O24" s="60" t="s">
        <v>80</v>
      </c>
      <c r="P24" s="11"/>
      <c r="Q24" s="54" t="s">
        <v>72</v>
      </c>
      <c r="R24" s="55" t="s">
        <v>81</v>
      </c>
    </row>
    <row r="25" spans="1:18" ht="49.5" thickTop="1" thickBot="1" x14ac:dyDescent="0.3">
      <c r="A25" s="90"/>
      <c r="B25" s="54" t="s">
        <v>113</v>
      </c>
      <c r="C25" s="55" t="s">
        <v>114</v>
      </c>
      <c r="D25" s="55" t="s">
        <v>115</v>
      </c>
      <c r="E25" s="55" t="s">
        <v>116</v>
      </c>
      <c r="F25" s="62">
        <v>1</v>
      </c>
      <c r="G25" s="63" t="s">
        <v>117</v>
      </c>
      <c r="H25" s="88"/>
      <c r="I25" s="88"/>
      <c r="J25" s="67" t="s">
        <v>118</v>
      </c>
      <c r="K25" s="70">
        <f t="shared" si="0"/>
        <v>1.4705882352941178</v>
      </c>
      <c r="L25" s="74">
        <v>2</v>
      </c>
      <c r="M25" s="74" t="str">
        <f t="shared" si="5"/>
        <v>50%</v>
      </c>
      <c r="N25" s="65">
        <f t="shared" si="6"/>
        <v>0.73529411764705888</v>
      </c>
      <c r="O25" s="60" t="s">
        <v>80</v>
      </c>
      <c r="P25" s="11"/>
      <c r="Q25" s="54" t="s">
        <v>72</v>
      </c>
      <c r="R25" s="55" t="s">
        <v>119</v>
      </c>
    </row>
    <row r="26" spans="1:18" ht="60" customHeight="1" thickTop="1" thickBot="1" x14ac:dyDescent="0.3">
      <c r="A26" s="90" t="s">
        <v>120</v>
      </c>
      <c r="B26" s="83" t="s">
        <v>121</v>
      </c>
      <c r="C26" s="9" t="s">
        <v>122</v>
      </c>
      <c r="D26" s="9" t="s">
        <v>123</v>
      </c>
      <c r="E26" s="9" t="s">
        <v>124</v>
      </c>
      <c r="F26" s="24">
        <v>1</v>
      </c>
      <c r="G26" s="41" t="s">
        <v>125</v>
      </c>
      <c r="H26" s="88">
        <v>43466</v>
      </c>
      <c r="I26" s="88">
        <v>44621</v>
      </c>
      <c r="J26" s="42" t="s">
        <v>126</v>
      </c>
      <c r="K26" s="70">
        <f t="shared" si="0"/>
        <v>1.4705882352941178</v>
      </c>
      <c r="L26" s="74">
        <v>2</v>
      </c>
      <c r="M26" s="74" t="str">
        <f t="shared" si="5"/>
        <v>50%</v>
      </c>
      <c r="N26" s="65">
        <f t="shared" si="6"/>
        <v>0.73529411764705888</v>
      </c>
      <c r="O26" s="32" t="s">
        <v>127</v>
      </c>
      <c r="P26" s="13"/>
      <c r="Q26" s="54" t="s">
        <v>47</v>
      </c>
      <c r="R26" s="9" t="s">
        <v>119</v>
      </c>
    </row>
    <row r="27" spans="1:18" ht="46.5" thickTop="1" thickBot="1" x14ac:dyDescent="0.3">
      <c r="A27" s="90"/>
      <c r="B27" s="83"/>
      <c r="C27" s="55" t="s">
        <v>128</v>
      </c>
      <c r="D27" s="55" t="s">
        <v>129</v>
      </c>
      <c r="E27" s="55" t="s">
        <v>130</v>
      </c>
      <c r="F27" s="62">
        <v>1</v>
      </c>
      <c r="G27" s="68" t="s">
        <v>131</v>
      </c>
      <c r="H27" s="88"/>
      <c r="I27" s="88"/>
      <c r="J27" s="40" t="s">
        <v>132</v>
      </c>
      <c r="K27" s="70">
        <f t="shared" si="0"/>
        <v>1.4705882352941178</v>
      </c>
      <c r="L27" s="74">
        <v>2</v>
      </c>
      <c r="M27" s="74" t="str">
        <f t="shared" si="5"/>
        <v>50%</v>
      </c>
      <c r="N27" s="65">
        <f t="shared" si="6"/>
        <v>0.73529411764705888</v>
      </c>
      <c r="O27" s="60" t="s">
        <v>80</v>
      </c>
      <c r="P27" s="11"/>
      <c r="Q27" s="54" t="s">
        <v>72</v>
      </c>
      <c r="R27" s="55" t="s">
        <v>36</v>
      </c>
    </row>
    <row r="28" spans="1:18" ht="55.5" customHeight="1" thickTop="1" thickBot="1" x14ac:dyDescent="0.3">
      <c r="A28" s="90"/>
      <c r="B28" s="83" t="s">
        <v>133</v>
      </c>
      <c r="C28" s="84" t="s">
        <v>134</v>
      </c>
      <c r="D28" s="85" t="s">
        <v>135</v>
      </c>
      <c r="E28" s="84" t="s">
        <v>136</v>
      </c>
      <c r="F28" s="89">
        <v>3</v>
      </c>
      <c r="G28" s="43" t="s">
        <v>137</v>
      </c>
      <c r="H28" s="88">
        <v>43466</v>
      </c>
      <c r="I28" s="88">
        <v>44621</v>
      </c>
      <c r="J28" s="64" t="s">
        <v>138</v>
      </c>
      <c r="K28" s="70">
        <f t="shared" si="0"/>
        <v>1.4705882352941178</v>
      </c>
      <c r="L28" s="74">
        <v>2</v>
      </c>
      <c r="M28" s="74" t="str">
        <f t="shared" si="5"/>
        <v>50%</v>
      </c>
      <c r="N28" s="65">
        <f t="shared" si="6"/>
        <v>0.73529411764705888</v>
      </c>
      <c r="O28" s="32" t="s">
        <v>127</v>
      </c>
      <c r="P28" s="13"/>
      <c r="Q28" s="54" t="s">
        <v>47</v>
      </c>
      <c r="R28" s="9" t="s">
        <v>119</v>
      </c>
    </row>
    <row r="29" spans="1:18" ht="56.25" customHeight="1" thickTop="1" thickBot="1" x14ac:dyDescent="0.3">
      <c r="A29" s="90"/>
      <c r="B29" s="83"/>
      <c r="C29" s="84"/>
      <c r="D29" s="85"/>
      <c r="E29" s="84"/>
      <c r="F29" s="89"/>
      <c r="G29" s="68" t="s">
        <v>139</v>
      </c>
      <c r="H29" s="88"/>
      <c r="I29" s="88"/>
      <c r="J29" s="64" t="s">
        <v>138</v>
      </c>
      <c r="K29" s="70">
        <f t="shared" si="0"/>
        <v>1.4705882352941178</v>
      </c>
      <c r="L29" s="74">
        <v>2</v>
      </c>
      <c r="M29" s="74" t="str">
        <f t="shared" si="5"/>
        <v>50%</v>
      </c>
      <c r="N29" s="65">
        <f t="shared" si="6"/>
        <v>0.73529411764705888</v>
      </c>
      <c r="O29" s="60" t="s">
        <v>80</v>
      </c>
      <c r="P29" s="11"/>
      <c r="Q29" s="54" t="s">
        <v>72</v>
      </c>
      <c r="R29" s="55" t="s">
        <v>36</v>
      </c>
    </row>
    <row r="30" spans="1:18" ht="54.75" customHeight="1" thickTop="1" thickBot="1" x14ac:dyDescent="0.3">
      <c r="A30" s="90"/>
      <c r="B30" s="83"/>
      <c r="C30" s="84"/>
      <c r="D30" s="85"/>
      <c r="E30" s="84"/>
      <c r="F30" s="89"/>
      <c r="G30" s="105" t="s">
        <v>140</v>
      </c>
      <c r="H30" s="88"/>
      <c r="I30" s="88"/>
      <c r="J30" s="112" t="s">
        <v>141</v>
      </c>
      <c r="K30" s="70">
        <f t="shared" si="0"/>
        <v>1.4705882352941178</v>
      </c>
      <c r="L30" s="74">
        <v>3</v>
      </c>
      <c r="M30" s="74" t="str">
        <f t="shared" si="5"/>
        <v>100%</v>
      </c>
      <c r="N30" s="65">
        <f t="shared" si="6"/>
        <v>1.4705882352941178</v>
      </c>
      <c r="O30" s="60" t="s">
        <v>80</v>
      </c>
      <c r="P30" s="11"/>
      <c r="Q30" s="54" t="s">
        <v>72</v>
      </c>
      <c r="R30" s="55" t="s">
        <v>36</v>
      </c>
    </row>
    <row r="31" spans="1:18" ht="42.75" hidden="1" customHeight="1" x14ac:dyDescent="0.25">
      <c r="A31" s="90"/>
      <c r="B31" s="83"/>
      <c r="C31" s="84"/>
      <c r="D31" s="85"/>
      <c r="E31" s="84"/>
      <c r="F31" s="89"/>
      <c r="G31" s="105"/>
      <c r="H31" s="88"/>
      <c r="I31" s="88"/>
      <c r="J31" s="105"/>
      <c r="K31" s="70">
        <f t="shared" si="0"/>
        <v>1.4705882352941178</v>
      </c>
      <c r="L31" s="28"/>
      <c r="M31" s="28"/>
      <c r="N31" s="30"/>
      <c r="O31" s="104" t="s">
        <v>142</v>
      </c>
      <c r="P31" s="110"/>
      <c r="Q31" s="83" t="s">
        <v>143</v>
      </c>
      <c r="R31" s="84" t="s">
        <v>36</v>
      </c>
    </row>
    <row r="32" spans="1:18" ht="40.5" customHeight="1" thickTop="1" thickBot="1" x14ac:dyDescent="0.3">
      <c r="A32" s="90"/>
      <c r="B32" s="83"/>
      <c r="C32" s="14" t="s">
        <v>144</v>
      </c>
      <c r="D32" s="55" t="s">
        <v>145</v>
      </c>
      <c r="E32" s="84" t="s">
        <v>146</v>
      </c>
      <c r="F32" s="86">
        <v>2</v>
      </c>
      <c r="G32" s="111" t="s">
        <v>147</v>
      </c>
      <c r="H32" s="88"/>
      <c r="I32" s="88"/>
      <c r="J32" s="107" t="s">
        <v>148</v>
      </c>
      <c r="K32" s="119">
        <f t="shared" si="0"/>
        <v>1.4705882352941178</v>
      </c>
      <c r="L32" s="137">
        <v>2</v>
      </c>
      <c r="M32" s="137" t="str">
        <f t="shared" si="5"/>
        <v>50%</v>
      </c>
      <c r="N32" s="109">
        <f t="shared" si="6"/>
        <v>0.73529411764705888</v>
      </c>
      <c r="O32" s="104"/>
      <c r="P32" s="110"/>
      <c r="Q32" s="83"/>
      <c r="R32" s="84"/>
    </row>
    <row r="33" spans="1:18" ht="36.75" customHeight="1" thickTop="1" thickBot="1" x14ac:dyDescent="0.3">
      <c r="A33" s="90"/>
      <c r="B33" s="83"/>
      <c r="C33" s="84" t="s">
        <v>149</v>
      </c>
      <c r="D33" s="84" t="s">
        <v>150</v>
      </c>
      <c r="E33" s="84"/>
      <c r="F33" s="86"/>
      <c r="G33" s="111"/>
      <c r="H33" s="88"/>
      <c r="I33" s="88"/>
      <c r="J33" s="108"/>
      <c r="K33" s="120"/>
      <c r="L33" s="137"/>
      <c r="M33" s="137"/>
      <c r="N33" s="109"/>
      <c r="O33" s="104"/>
      <c r="P33" s="110"/>
      <c r="Q33" s="83"/>
      <c r="R33" s="84"/>
    </row>
    <row r="34" spans="1:18" ht="53.25" customHeight="1" thickTop="1" thickBot="1" x14ac:dyDescent="0.3">
      <c r="A34" s="90"/>
      <c r="B34" s="83"/>
      <c r="C34" s="84"/>
      <c r="D34" s="84"/>
      <c r="E34" s="84"/>
      <c r="F34" s="86"/>
      <c r="G34" s="66" t="s">
        <v>151</v>
      </c>
      <c r="H34" s="88"/>
      <c r="I34" s="88"/>
      <c r="J34" s="64" t="s">
        <v>152</v>
      </c>
      <c r="K34" s="70">
        <f t="shared" si="0"/>
        <v>1.4705882352941178</v>
      </c>
      <c r="L34" s="74">
        <v>2</v>
      </c>
      <c r="M34" s="74" t="str">
        <f t="shared" si="5"/>
        <v>50%</v>
      </c>
      <c r="N34" s="65">
        <f t="shared" si="6"/>
        <v>0.73529411764705888</v>
      </c>
      <c r="O34" s="33"/>
      <c r="P34" s="10"/>
      <c r="Q34" s="10"/>
      <c r="R34" s="10"/>
    </row>
    <row r="35" spans="1:18" ht="73.5" thickTop="1" thickBot="1" x14ac:dyDescent="0.3">
      <c r="A35" s="90"/>
      <c r="B35" s="83"/>
      <c r="C35" s="55" t="s">
        <v>153</v>
      </c>
      <c r="D35" s="55" t="s">
        <v>154</v>
      </c>
      <c r="E35" s="55" t="s">
        <v>155</v>
      </c>
      <c r="F35" s="62">
        <v>1</v>
      </c>
      <c r="G35" s="68" t="s">
        <v>156</v>
      </c>
      <c r="H35" s="88">
        <v>43466</v>
      </c>
      <c r="I35" s="88">
        <v>44621</v>
      </c>
      <c r="J35" s="37" t="s">
        <v>141</v>
      </c>
      <c r="K35" s="70">
        <f t="shared" si="0"/>
        <v>1.4705882352941178</v>
      </c>
      <c r="L35" s="74">
        <v>3</v>
      </c>
      <c r="M35" s="74" t="str">
        <f t="shared" si="5"/>
        <v>100%</v>
      </c>
      <c r="N35" s="65">
        <f t="shared" si="6"/>
        <v>1.4705882352941178</v>
      </c>
      <c r="O35" s="34" t="s">
        <v>157</v>
      </c>
      <c r="P35" s="11"/>
      <c r="Q35" s="54" t="s">
        <v>72</v>
      </c>
      <c r="R35" s="55" t="s">
        <v>158</v>
      </c>
    </row>
    <row r="36" spans="1:18" ht="48.75" customHeight="1" thickTop="1" thickBot="1" x14ac:dyDescent="0.3">
      <c r="A36" s="90"/>
      <c r="B36" s="83" t="s">
        <v>159</v>
      </c>
      <c r="C36" s="84" t="s">
        <v>160</v>
      </c>
      <c r="D36" s="84" t="s">
        <v>161</v>
      </c>
      <c r="E36" s="84" t="s">
        <v>162</v>
      </c>
      <c r="F36" s="106">
        <v>4</v>
      </c>
      <c r="G36" s="68" t="s">
        <v>163</v>
      </c>
      <c r="H36" s="88"/>
      <c r="I36" s="88"/>
      <c r="J36" s="64" t="s">
        <v>164</v>
      </c>
      <c r="K36" s="70">
        <f t="shared" si="0"/>
        <v>1.4705882352941178</v>
      </c>
      <c r="L36" s="74">
        <v>2</v>
      </c>
      <c r="M36" s="74" t="str">
        <f t="shared" ref="M36:M39" si="7">IF(L36=1,"0%",IF(L36=2,"50%",IF(L36=3,"100%","Null")))</f>
        <v>50%</v>
      </c>
      <c r="N36" s="65">
        <f t="shared" ref="N36:N39" si="8">IF(L36=1,0,IF(L36=2,K36/2,IF(L36=3,K36)))</f>
        <v>0.73529411764705888</v>
      </c>
      <c r="O36" s="104" t="s">
        <v>165</v>
      </c>
      <c r="P36" s="83"/>
      <c r="Q36" s="113" t="s">
        <v>72</v>
      </c>
      <c r="R36" s="84" t="s">
        <v>166</v>
      </c>
    </row>
    <row r="37" spans="1:18" ht="45" customHeight="1" thickTop="1" thickBot="1" x14ac:dyDescent="0.3">
      <c r="A37" s="90"/>
      <c r="B37" s="83"/>
      <c r="C37" s="84"/>
      <c r="D37" s="84"/>
      <c r="E37" s="84"/>
      <c r="F37" s="106"/>
      <c r="G37" s="44" t="s">
        <v>167</v>
      </c>
      <c r="H37" s="88"/>
      <c r="I37" s="88"/>
      <c r="J37" s="64" t="s">
        <v>164</v>
      </c>
      <c r="K37" s="70">
        <f t="shared" si="0"/>
        <v>1.4705882352941178</v>
      </c>
      <c r="L37" s="74">
        <v>2</v>
      </c>
      <c r="M37" s="74" t="str">
        <f t="shared" si="7"/>
        <v>50%</v>
      </c>
      <c r="N37" s="65">
        <f t="shared" si="8"/>
        <v>0.73529411764705888</v>
      </c>
      <c r="O37" s="104"/>
      <c r="P37" s="83"/>
      <c r="Q37" s="113"/>
      <c r="R37" s="84"/>
    </row>
    <row r="38" spans="1:18" ht="57.95" customHeight="1" thickTop="1" thickBot="1" x14ac:dyDescent="0.3">
      <c r="A38" s="90"/>
      <c r="B38" s="83"/>
      <c r="C38" s="84"/>
      <c r="D38" s="84"/>
      <c r="E38" s="84"/>
      <c r="F38" s="106"/>
      <c r="G38" s="44" t="s">
        <v>168</v>
      </c>
      <c r="H38" s="88"/>
      <c r="I38" s="88"/>
      <c r="J38" s="64" t="s">
        <v>164</v>
      </c>
      <c r="K38" s="70">
        <f t="shared" si="0"/>
        <v>1.4705882352941178</v>
      </c>
      <c r="L38" s="74">
        <v>2</v>
      </c>
      <c r="M38" s="74" t="str">
        <f t="shared" si="7"/>
        <v>50%</v>
      </c>
      <c r="N38" s="65">
        <f t="shared" si="8"/>
        <v>0.73529411764705888</v>
      </c>
      <c r="O38" s="104"/>
      <c r="P38" s="83"/>
      <c r="Q38" s="113"/>
      <c r="R38" s="84"/>
    </row>
    <row r="39" spans="1:18" ht="66.75" customHeight="1" thickTop="1" thickBot="1" x14ac:dyDescent="0.3">
      <c r="A39" s="90"/>
      <c r="B39" s="83"/>
      <c r="C39" s="84"/>
      <c r="D39" s="84"/>
      <c r="E39" s="84"/>
      <c r="F39" s="106"/>
      <c r="G39" s="43" t="s">
        <v>169</v>
      </c>
      <c r="H39" s="88"/>
      <c r="I39" s="88"/>
      <c r="J39" s="64" t="s">
        <v>164</v>
      </c>
      <c r="K39" s="70">
        <f t="shared" si="0"/>
        <v>1.4705882352941178</v>
      </c>
      <c r="L39" s="74">
        <v>2</v>
      </c>
      <c r="M39" s="74" t="str">
        <f t="shared" si="7"/>
        <v>50%</v>
      </c>
      <c r="N39" s="65">
        <f t="shared" si="8"/>
        <v>0.73529411764705888</v>
      </c>
      <c r="O39" s="104"/>
      <c r="P39" s="83"/>
      <c r="Q39" s="113"/>
      <c r="R39" s="84"/>
    </row>
    <row r="40" spans="1:18" ht="59.25" customHeight="1" thickTop="1" thickBot="1" x14ac:dyDescent="0.3">
      <c r="A40" s="90"/>
      <c r="B40" s="83" t="s">
        <v>170</v>
      </c>
      <c r="C40" s="55" t="s">
        <v>171</v>
      </c>
      <c r="D40" s="55" t="s">
        <v>172</v>
      </c>
      <c r="E40" s="55" t="s">
        <v>173</v>
      </c>
      <c r="F40" s="57">
        <v>1</v>
      </c>
      <c r="G40" s="68" t="s">
        <v>174</v>
      </c>
      <c r="H40" s="59">
        <v>43466</v>
      </c>
      <c r="I40" s="59">
        <v>44621</v>
      </c>
      <c r="J40" s="67" t="s">
        <v>175</v>
      </c>
      <c r="K40" s="70">
        <f t="shared" si="0"/>
        <v>1.4705882352941178</v>
      </c>
      <c r="L40" s="74">
        <v>2</v>
      </c>
      <c r="M40" s="74" t="str">
        <f t="shared" ref="M40:M44" si="9">IF(L40=1,"0%",IF(L40=2,"50%",IF(L40=3,"100%","Null")))</f>
        <v>50%</v>
      </c>
      <c r="N40" s="65">
        <f t="shared" ref="N40:N44" si="10">IF(L40=1,0,IF(L40=2,K40/2,IF(L40=3,K40)))</f>
        <v>0.73529411764705888</v>
      </c>
      <c r="O40" s="60" t="s">
        <v>176</v>
      </c>
      <c r="P40" s="54"/>
      <c r="Q40" s="54" t="s">
        <v>72</v>
      </c>
      <c r="R40" s="55" t="s">
        <v>177</v>
      </c>
    </row>
    <row r="41" spans="1:18" ht="49.5" customHeight="1" thickTop="1" thickBot="1" x14ac:dyDescent="0.3">
      <c r="A41" s="90"/>
      <c r="B41" s="83"/>
      <c r="C41" s="55" t="s">
        <v>178</v>
      </c>
      <c r="D41" s="84" t="s">
        <v>179</v>
      </c>
      <c r="E41" s="55" t="s">
        <v>180</v>
      </c>
      <c r="F41" s="62">
        <v>1</v>
      </c>
      <c r="G41" s="68" t="s">
        <v>181</v>
      </c>
      <c r="H41" s="59">
        <v>43466</v>
      </c>
      <c r="I41" s="59">
        <v>44621</v>
      </c>
      <c r="J41" s="45" t="s">
        <v>175</v>
      </c>
      <c r="K41" s="70">
        <f t="shared" si="0"/>
        <v>1.4705882352941178</v>
      </c>
      <c r="L41" s="74">
        <v>2</v>
      </c>
      <c r="M41" s="74" t="str">
        <f t="shared" si="9"/>
        <v>50%</v>
      </c>
      <c r="N41" s="65">
        <f t="shared" si="10"/>
        <v>0.73529411764705888</v>
      </c>
      <c r="O41" s="60" t="s">
        <v>182</v>
      </c>
      <c r="P41" s="11"/>
      <c r="Q41" s="54" t="s">
        <v>72</v>
      </c>
      <c r="R41" s="55" t="s">
        <v>92</v>
      </c>
    </row>
    <row r="42" spans="1:18" ht="57" customHeight="1" thickTop="1" thickBot="1" x14ac:dyDescent="0.3">
      <c r="A42" s="90"/>
      <c r="B42" s="83"/>
      <c r="C42" s="55" t="s">
        <v>183</v>
      </c>
      <c r="D42" s="84"/>
      <c r="E42" s="55" t="s">
        <v>184</v>
      </c>
      <c r="F42" s="62">
        <v>1</v>
      </c>
      <c r="G42" s="68" t="s">
        <v>185</v>
      </c>
      <c r="H42" s="59">
        <v>43466</v>
      </c>
      <c r="I42" s="59">
        <v>44621</v>
      </c>
      <c r="J42" s="67" t="s">
        <v>175</v>
      </c>
      <c r="K42" s="70">
        <f t="shared" si="0"/>
        <v>1.4705882352941178</v>
      </c>
      <c r="L42" s="74">
        <v>2</v>
      </c>
      <c r="M42" s="74" t="str">
        <f t="shared" si="9"/>
        <v>50%</v>
      </c>
      <c r="N42" s="65">
        <f t="shared" si="10"/>
        <v>0.73529411764705888</v>
      </c>
      <c r="O42" s="60" t="s">
        <v>186</v>
      </c>
      <c r="P42" s="11"/>
      <c r="Q42" s="75">
        <v>100000000</v>
      </c>
      <c r="R42" s="55" t="s">
        <v>92</v>
      </c>
    </row>
    <row r="43" spans="1:18" ht="48" customHeight="1" thickTop="1" thickBot="1" x14ac:dyDescent="0.3">
      <c r="A43" s="90"/>
      <c r="B43" s="83"/>
      <c r="C43" s="84" t="s">
        <v>187</v>
      </c>
      <c r="D43" s="84" t="s">
        <v>188</v>
      </c>
      <c r="E43" s="84" t="s">
        <v>189</v>
      </c>
      <c r="F43" s="89">
        <v>2</v>
      </c>
      <c r="G43" s="68" t="s">
        <v>190</v>
      </c>
      <c r="H43" s="88">
        <v>43466</v>
      </c>
      <c r="I43" s="88">
        <v>44621</v>
      </c>
      <c r="J43" s="67" t="s">
        <v>175</v>
      </c>
      <c r="K43" s="70">
        <f t="shared" si="0"/>
        <v>1.4705882352941178</v>
      </c>
      <c r="L43" s="74">
        <v>2</v>
      </c>
      <c r="M43" s="74" t="str">
        <f t="shared" si="9"/>
        <v>50%</v>
      </c>
      <c r="N43" s="65">
        <f t="shared" si="10"/>
        <v>0.73529411764705888</v>
      </c>
      <c r="O43" s="104" t="s">
        <v>191</v>
      </c>
      <c r="P43" s="110"/>
      <c r="Q43" s="83" t="s">
        <v>72</v>
      </c>
      <c r="R43" s="85" t="s">
        <v>92</v>
      </c>
    </row>
    <row r="44" spans="1:18" ht="61.5" thickTop="1" thickBot="1" x14ac:dyDescent="0.3">
      <c r="A44" s="90"/>
      <c r="B44" s="83"/>
      <c r="C44" s="84"/>
      <c r="D44" s="84"/>
      <c r="E44" s="84"/>
      <c r="F44" s="89"/>
      <c r="G44" s="46" t="s">
        <v>192</v>
      </c>
      <c r="H44" s="88"/>
      <c r="I44" s="88"/>
      <c r="J44" s="64" t="s">
        <v>193</v>
      </c>
      <c r="K44" s="70">
        <f t="shared" si="0"/>
        <v>1.4705882352941178</v>
      </c>
      <c r="L44" s="74">
        <v>2</v>
      </c>
      <c r="M44" s="74" t="str">
        <f t="shared" si="9"/>
        <v>50%</v>
      </c>
      <c r="N44" s="65">
        <f t="shared" si="10"/>
        <v>0.73529411764705888</v>
      </c>
      <c r="O44" s="104"/>
      <c r="P44" s="110"/>
      <c r="Q44" s="83"/>
      <c r="R44" s="85"/>
    </row>
    <row r="45" spans="1:18" ht="54" customHeight="1" thickTop="1" thickBot="1" x14ac:dyDescent="0.3">
      <c r="A45" s="90"/>
      <c r="B45" s="54" t="s">
        <v>194</v>
      </c>
      <c r="C45" s="55" t="s">
        <v>195</v>
      </c>
      <c r="D45" s="55" t="s">
        <v>196</v>
      </c>
      <c r="E45" s="55" t="s">
        <v>197</v>
      </c>
      <c r="F45" s="62">
        <v>1</v>
      </c>
      <c r="G45" s="68" t="s">
        <v>198</v>
      </c>
      <c r="H45" s="59">
        <v>43466</v>
      </c>
      <c r="I45" s="59">
        <v>44621</v>
      </c>
      <c r="J45" s="67" t="s">
        <v>199</v>
      </c>
      <c r="K45" s="70">
        <f t="shared" si="0"/>
        <v>1.4705882352941178</v>
      </c>
      <c r="L45" s="74">
        <v>2</v>
      </c>
      <c r="M45" s="74" t="str">
        <f t="shared" ref="M45:M51" si="11">IF(L45=1,"0%",IF(L45=2,"50%",IF(L45=3,"100%","Null")))</f>
        <v>50%</v>
      </c>
      <c r="N45" s="65">
        <f t="shared" ref="N45:N51" si="12">IF(L45=1,0,IF(L45=2,K45/2,IF(L45=3,K45)))</f>
        <v>0.73529411764705888</v>
      </c>
      <c r="O45" s="60" t="s">
        <v>80</v>
      </c>
      <c r="P45" s="11"/>
      <c r="Q45" s="54" t="s">
        <v>72</v>
      </c>
      <c r="R45" s="56" t="s">
        <v>200</v>
      </c>
    </row>
    <row r="46" spans="1:18" ht="37.5" thickTop="1" thickBot="1" x14ac:dyDescent="0.3">
      <c r="A46" s="90"/>
      <c r="B46" s="54" t="s">
        <v>201</v>
      </c>
      <c r="C46" s="55" t="s">
        <v>202</v>
      </c>
      <c r="D46" s="84" t="s">
        <v>83</v>
      </c>
      <c r="E46" s="84" t="s">
        <v>84</v>
      </c>
      <c r="F46" s="89">
        <v>1</v>
      </c>
      <c r="G46" s="116" t="s">
        <v>78</v>
      </c>
      <c r="H46" s="88">
        <v>43466</v>
      </c>
      <c r="I46" s="88">
        <v>44621</v>
      </c>
      <c r="J46" s="81" t="s">
        <v>203</v>
      </c>
      <c r="K46" s="119">
        <f t="shared" si="0"/>
        <v>1.4705882352941178</v>
      </c>
      <c r="L46" s="137">
        <v>2</v>
      </c>
      <c r="M46" s="137" t="str">
        <f t="shared" si="11"/>
        <v>50%</v>
      </c>
      <c r="N46" s="109">
        <f t="shared" si="12"/>
        <v>0.73529411764705888</v>
      </c>
      <c r="O46" s="104" t="s">
        <v>80</v>
      </c>
      <c r="P46" s="54"/>
      <c r="Q46" s="83" t="s">
        <v>72</v>
      </c>
      <c r="R46" s="85" t="s">
        <v>81</v>
      </c>
    </row>
    <row r="47" spans="1:18" ht="25.5" thickTop="1" thickBot="1" x14ac:dyDescent="0.3">
      <c r="A47" s="90"/>
      <c r="B47" s="54" t="s">
        <v>204</v>
      </c>
      <c r="C47" s="55" t="s">
        <v>205</v>
      </c>
      <c r="D47" s="84"/>
      <c r="E47" s="84"/>
      <c r="F47" s="89"/>
      <c r="G47" s="116"/>
      <c r="H47" s="88"/>
      <c r="I47" s="88"/>
      <c r="J47" s="82"/>
      <c r="K47" s="120"/>
      <c r="L47" s="137"/>
      <c r="M47" s="137"/>
      <c r="N47" s="109"/>
      <c r="O47" s="104"/>
      <c r="P47" s="11"/>
      <c r="Q47" s="83"/>
      <c r="R47" s="85"/>
    </row>
    <row r="48" spans="1:18" ht="60" customHeight="1" thickTop="1" thickBot="1" x14ac:dyDescent="0.3">
      <c r="A48" s="90"/>
      <c r="B48" s="83" t="s">
        <v>206</v>
      </c>
      <c r="C48" s="55" t="s">
        <v>207</v>
      </c>
      <c r="D48" s="124" t="s">
        <v>208</v>
      </c>
      <c r="E48" s="84" t="s">
        <v>209</v>
      </c>
      <c r="F48" s="106">
        <v>3</v>
      </c>
      <c r="G48" s="114" t="s">
        <v>210</v>
      </c>
      <c r="H48" s="132">
        <v>44621</v>
      </c>
      <c r="I48" s="132"/>
      <c r="J48" s="47" t="s">
        <v>211</v>
      </c>
      <c r="K48" s="70">
        <f t="shared" si="0"/>
        <v>1.4705882352941178</v>
      </c>
      <c r="L48" s="74">
        <v>2</v>
      </c>
      <c r="M48" s="74" t="str">
        <f t="shared" si="11"/>
        <v>50%</v>
      </c>
      <c r="N48" s="65">
        <f t="shared" si="12"/>
        <v>0.73529411764705888</v>
      </c>
      <c r="O48" s="104" t="s">
        <v>212</v>
      </c>
      <c r="P48" s="56"/>
      <c r="Q48" s="131" t="s">
        <v>47</v>
      </c>
      <c r="R48" s="85" t="s">
        <v>213</v>
      </c>
    </row>
    <row r="49" spans="1:18" ht="24" customHeight="1" thickTop="1" thickBot="1" x14ac:dyDescent="0.3">
      <c r="A49" s="90"/>
      <c r="B49" s="83"/>
      <c r="C49" s="84" t="s">
        <v>214</v>
      </c>
      <c r="D49" s="124"/>
      <c r="E49" s="84"/>
      <c r="F49" s="106"/>
      <c r="G49" s="115"/>
      <c r="H49" s="132"/>
      <c r="I49" s="132"/>
      <c r="J49" s="117"/>
      <c r="K49" s="119">
        <f t="shared" si="0"/>
        <v>1.4705882352941178</v>
      </c>
      <c r="L49" s="117">
        <v>1</v>
      </c>
      <c r="M49" s="117" t="str">
        <f t="shared" si="11"/>
        <v>0%</v>
      </c>
      <c r="N49" s="121">
        <f t="shared" si="12"/>
        <v>0</v>
      </c>
      <c r="O49" s="104"/>
      <c r="P49" s="11"/>
      <c r="Q49" s="131"/>
      <c r="R49" s="85"/>
    </row>
    <row r="50" spans="1:18" ht="40.5" customHeight="1" thickTop="1" thickBot="1" x14ac:dyDescent="0.3">
      <c r="A50" s="90"/>
      <c r="B50" s="83"/>
      <c r="C50" s="84"/>
      <c r="D50" s="124"/>
      <c r="E50" s="84"/>
      <c r="F50" s="106"/>
      <c r="G50" s="38" t="s">
        <v>215</v>
      </c>
      <c r="H50" s="132"/>
      <c r="I50" s="132"/>
      <c r="J50" s="118"/>
      <c r="K50" s="120"/>
      <c r="L50" s="118"/>
      <c r="M50" s="118"/>
      <c r="N50" s="122"/>
      <c r="O50" s="104"/>
      <c r="P50" s="56"/>
      <c r="Q50" s="131"/>
      <c r="R50" s="85"/>
    </row>
    <row r="51" spans="1:18" ht="39" customHeight="1" thickTop="1" thickBot="1" x14ac:dyDescent="0.3">
      <c r="A51" s="90"/>
      <c r="B51" s="83"/>
      <c r="C51" s="84"/>
      <c r="D51" s="124"/>
      <c r="E51" s="84"/>
      <c r="F51" s="106"/>
      <c r="G51" s="38" t="s">
        <v>216</v>
      </c>
      <c r="H51" s="133"/>
      <c r="I51" s="133"/>
      <c r="J51" s="49" t="s">
        <v>217</v>
      </c>
      <c r="K51" s="70">
        <f t="shared" si="0"/>
        <v>1.4705882352941178</v>
      </c>
      <c r="L51" s="74">
        <v>3</v>
      </c>
      <c r="M51" s="74" t="str">
        <f t="shared" si="11"/>
        <v>100%</v>
      </c>
      <c r="N51" s="65">
        <f t="shared" si="12"/>
        <v>1.4705882352941178</v>
      </c>
      <c r="O51" s="104"/>
      <c r="P51" s="11"/>
      <c r="Q51" s="131"/>
      <c r="R51" s="85"/>
    </row>
    <row r="52" spans="1:18" ht="36.75" customHeight="1" thickTop="1" thickBot="1" x14ac:dyDescent="0.3">
      <c r="A52" s="90"/>
      <c r="B52" s="83" t="s">
        <v>218</v>
      </c>
      <c r="C52" s="84" t="s">
        <v>219</v>
      </c>
      <c r="D52" s="84" t="s">
        <v>220</v>
      </c>
      <c r="E52" s="84" t="s">
        <v>221</v>
      </c>
      <c r="F52" s="106">
        <v>4</v>
      </c>
      <c r="G52" s="50" t="s">
        <v>222</v>
      </c>
      <c r="H52" s="125">
        <v>44256</v>
      </c>
      <c r="I52" s="126"/>
      <c r="J52" s="53" t="s">
        <v>223</v>
      </c>
      <c r="K52" s="70">
        <f t="shared" si="0"/>
        <v>1.4705882352941178</v>
      </c>
      <c r="L52" s="74">
        <v>3</v>
      </c>
      <c r="M52" s="74" t="str">
        <f t="shared" ref="M52:M55" si="13">IF(L52=1,"0%",IF(L52=2,"50%",IF(L52=3,"100%","Null")))</f>
        <v>100%</v>
      </c>
      <c r="N52" s="65">
        <f t="shared" ref="N52:N55" si="14">IF(L52=1,0,IF(L52=2,K52/2,IF(L52=3,K52)))</f>
        <v>1.4705882352941178</v>
      </c>
      <c r="O52" s="104" t="s">
        <v>224</v>
      </c>
      <c r="P52" s="123"/>
      <c r="Q52" s="83" t="s">
        <v>72</v>
      </c>
      <c r="R52" s="84" t="s">
        <v>225</v>
      </c>
    </row>
    <row r="53" spans="1:18" ht="27" customHeight="1" thickTop="1" thickBot="1" x14ac:dyDescent="0.3">
      <c r="A53" s="90"/>
      <c r="B53" s="83"/>
      <c r="C53" s="84"/>
      <c r="D53" s="84"/>
      <c r="E53" s="84"/>
      <c r="F53" s="106"/>
      <c r="G53" s="51" t="s">
        <v>226</v>
      </c>
      <c r="H53" s="127"/>
      <c r="I53" s="128"/>
      <c r="J53" s="53" t="s">
        <v>223</v>
      </c>
      <c r="K53" s="70">
        <f t="shared" si="0"/>
        <v>1.4705882352941178</v>
      </c>
      <c r="L53" s="74">
        <v>3</v>
      </c>
      <c r="M53" s="74" t="str">
        <f t="shared" si="13"/>
        <v>100%</v>
      </c>
      <c r="N53" s="65">
        <f t="shared" si="14"/>
        <v>1.4705882352941178</v>
      </c>
      <c r="O53" s="104"/>
      <c r="P53" s="123"/>
      <c r="Q53" s="83"/>
      <c r="R53" s="84"/>
    </row>
    <row r="54" spans="1:18" ht="33" customHeight="1" thickTop="1" thickBot="1" x14ac:dyDescent="0.3">
      <c r="A54" s="90"/>
      <c r="B54" s="83"/>
      <c r="C54" s="84"/>
      <c r="D54" s="84"/>
      <c r="E54" s="84"/>
      <c r="F54" s="106"/>
      <c r="G54" s="51" t="s">
        <v>227</v>
      </c>
      <c r="H54" s="127"/>
      <c r="I54" s="128"/>
      <c r="J54" s="53" t="s">
        <v>223</v>
      </c>
      <c r="K54" s="70">
        <f t="shared" si="0"/>
        <v>1.4705882352941178</v>
      </c>
      <c r="L54" s="74">
        <v>3</v>
      </c>
      <c r="M54" s="74" t="str">
        <f t="shared" si="13"/>
        <v>100%</v>
      </c>
      <c r="N54" s="65">
        <f t="shared" si="14"/>
        <v>1.4705882352941178</v>
      </c>
      <c r="O54" s="104"/>
      <c r="P54" s="123"/>
      <c r="Q54" s="83"/>
      <c r="R54" s="84"/>
    </row>
    <row r="55" spans="1:18" ht="30" customHeight="1" thickTop="1" thickBot="1" x14ac:dyDescent="0.3">
      <c r="A55" s="90"/>
      <c r="B55" s="83"/>
      <c r="C55" s="84"/>
      <c r="D55" s="84"/>
      <c r="E55" s="84"/>
      <c r="F55" s="106"/>
      <c r="G55" s="52" t="s">
        <v>228</v>
      </c>
      <c r="H55" s="129"/>
      <c r="I55" s="130"/>
      <c r="J55" s="53" t="s">
        <v>223</v>
      </c>
      <c r="K55" s="70">
        <f t="shared" si="0"/>
        <v>1.4705882352941178</v>
      </c>
      <c r="L55" s="74">
        <v>3</v>
      </c>
      <c r="M55" s="74" t="str">
        <f t="shared" si="13"/>
        <v>100%</v>
      </c>
      <c r="N55" s="65">
        <f t="shared" si="14"/>
        <v>1.4705882352941178</v>
      </c>
      <c r="O55" s="104"/>
      <c r="P55" s="123"/>
      <c r="Q55" s="83"/>
      <c r="R55" s="84"/>
    </row>
    <row r="56" spans="1:18" ht="58.5" customHeight="1" thickTop="1" thickBot="1" x14ac:dyDescent="0.3">
      <c r="A56" s="90" t="s">
        <v>229</v>
      </c>
      <c r="B56" s="83" t="s">
        <v>230</v>
      </c>
      <c r="C56" s="84" t="s">
        <v>231</v>
      </c>
      <c r="D56" s="84" t="s">
        <v>232</v>
      </c>
      <c r="E56" s="84" t="s">
        <v>233</v>
      </c>
      <c r="F56" s="86">
        <v>2</v>
      </c>
      <c r="G56" s="68" t="s">
        <v>234</v>
      </c>
      <c r="H56" s="135">
        <v>43466</v>
      </c>
      <c r="I56" s="135">
        <v>44621</v>
      </c>
      <c r="J56" s="64" t="s">
        <v>235</v>
      </c>
      <c r="K56" s="70">
        <f t="shared" si="0"/>
        <v>1.4705882352941178</v>
      </c>
      <c r="L56" s="74">
        <v>2</v>
      </c>
      <c r="M56" s="74" t="str">
        <f t="shared" ref="M56:M57" si="15">IF(L56=1,"0%",IF(L56=2,"50%",IF(L56=3,"100%","Null")))</f>
        <v>50%</v>
      </c>
      <c r="N56" s="65">
        <f t="shared" ref="N56:N57" si="16">IF(L56=1,0,IF(L56=2,K56/2,IF(L56=3,K56)))</f>
        <v>0.73529411764705888</v>
      </c>
      <c r="O56" s="104" t="s">
        <v>236</v>
      </c>
      <c r="P56" s="83"/>
      <c r="Q56" s="134" t="s">
        <v>237</v>
      </c>
      <c r="R56" s="84" t="s">
        <v>238</v>
      </c>
    </row>
    <row r="57" spans="1:18" ht="58.5" customHeight="1" thickTop="1" thickBot="1" x14ac:dyDescent="0.3">
      <c r="A57" s="90"/>
      <c r="B57" s="83"/>
      <c r="C57" s="84"/>
      <c r="D57" s="84"/>
      <c r="E57" s="84"/>
      <c r="F57" s="86"/>
      <c r="G57" s="46" t="s">
        <v>239</v>
      </c>
      <c r="H57" s="88"/>
      <c r="I57" s="88"/>
      <c r="J57" s="64" t="s">
        <v>235</v>
      </c>
      <c r="K57" s="70">
        <f t="shared" si="0"/>
        <v>1.4705882352941178</v>
      </c>
      <c r="L57" s="74">
        <v>2</v>
      </c>
      <c r="M57" s="74" t="str">
        <f t="shared" si="15"/>
        <v>50%</v>
      </c>
      <c r="N57" s="65">
        <f t="shared" si="16"/>
        <v>0.73529411764705888</v>
      </c>
      <c r="O57" s="104"/>
      <c r="P57" s="83"/>
      <c r="Q57" s="134"/>
      <c r="R57" s="84"/>
    </row>
    <row r="58" spans="1:18" ht="58.5" customHeight="1" thickTop="1" thickBot="1" x14ac:dyDescent="0.3">
      <c r="A58" s="90"/>
      <c r="B58" s="83"/>
      <c r="C58" s="55" t="s">
        <v>240</v>
      </c>
      <c r="D58" s="55" t="s">
        <v>241</v>
      </c>
      <c r="E58" s="55" t="s">
        <v>146</v>
      </c>
      <c r="F58" s="57">
        <v>1</v>
      </c>
      <c r="G58" s="68" t="s">
        <v>242</v>
      </c>
      <c r="H58" s="59">
        <v>43466</v>
      </c>
      <c r="I58" s="59">
        <v>44621</v>
      </c>
      <c r="J58" s="64" t="s">
        <v>235</v>
      </c>
      <c r="K58" s="70">
        <f t="shared" si="0"/>
        <v>1.4705882352941178</v>
      </c>
      <c r="L58" s="74">
        <v>2</v>
      </c>
      <c r="M58" s="74" t="str">
        <f t="shared" ref="M58:M72" si="17">IF(L58=1,"0%",IF(L58=2,"50%",IF(L58=3,"100%","Null")))</f>
        <v>50%</v>
      </c>
      <c r="N58" s="65">
        <f t="shared" ref="N58:N79" si="18">IF(L58=1,0,IF(L58=2,K58/2,IF(L58=3,K58)))</f>
        <v>0.73529411764705888</v>
      </c>
      <c r="O58" s="60" t="s">
        <v>243</v>
      </c>
      <c r="P58" s="73"/>
      <c r="Q58" s="21">
        <v>20000000</v>
      </c>
      <c r="R58" s="55" t="s">
        <v>244</v>
      </c>
    </row>
    <row r="59" spans="1:18" ht="58.5" customHeight="1" thickTop="1" thickBot="1" x14ac:dyDescent="0.3">
      <c r="A59" s="90"/>
      <c r="B59" s="83" t="s">
        <v>245</v>
      </c>
      <c r="C59" s="56" t="s">
        <v>246</v>
      </c>
      <c r="D59" s="55" t="s">
        <v>247</v>
      </c>
      <c r="E59" s="55" t="s">
        <v>248</v>
      </c>
      <c r="F59" s="62">
        <v>1</v>
      </c>
      <c r="G59" s="68" t="s">
        <v>249</v>
      </c>
      <c r="H59" s="59">
        <v>43466</v>
      </c>
      <c r="I59" s="59">
        <v>44409</v>
      </c>
      <c r="J59" s="37" t="s">
        <v>250</v>
      </c>
      <c r="K59" s="70">
        <f t="shared" si="0"/>
        <v>1.4705882352941178</v>
      </c>
      <c r="L59" s="74">
        <v>3</v>
      </c>
      <c r="M59" s="74" t="str">
        <f t="shared" si="17"/>
        <v>100%</v>
      </c>
      <c r="N59" s="65">
        <f t="shared" si="18"/>
        <v>1.4705882352941178</v>
      </c>
      <c r="O59" s="60" t="s">
        <v>251</v>
      </c>
      <c r="P59" s="11"/>
      <c r="Q59" s="75">
        <v>20000000</v>
      </c>
      <c r="R59" s="55" t="s">
        <v>238</v>
      </c>
    </row>
    <row r="60" spans="1:18" ht="58.5" customHeight="1" thickTop="1" thickBot="1" x14ac:dyDescent="0.3">
      <c r="A60" s="90"/>
      <c r="B60" s="83"/>
      <c r="C60" s="56" t="s">
        <v>252</v>
      </c>
      <c r="D60" s="55" t="s">
        <v>253</v>
      </c>
      <c r="E60" s="55" t="s">
        <v>254</v>
      </c>
      <c r="F60" s="57">
        <v>1</v>
      </c>
      <c r="G60" s="68" t="s">
        <v>255</v>
      </c>
      <c r="H60" s="59">
        <v>43466</v>
      </c>
      <c r="I60" s="59">
        <v>44621</v>
      </c>
      <c r="J60" s="64" t="s">
        <v>256</v>
      </c>
      <c r="K60" s="70">
        <f t="shared" si="0"/>
        <v>1.4705882352941178</v>
      </c>
      <c r="L60" s="74">
        <v>2</v>
      </c>
      <c r="M60" s="74" t="str">
        <f t="shared" si="17"/>
        <v>50%</v>
      </c>
      <c r="N60" s="65">
        <f t="shared" si="18"/>
        <v>0.73529411764705888</v>
      </c>
      <c r="O60" s="60" t="s">
        <v>257</v>
      </c>
      <c r="P60" s="11"/>
      <c r="Q60" s="21">
        <v>20000000</v>
      </c>
      <c r="R60" s="55" t="s">
        <v>238</v>
      </c>
    </row>
    <row r="61" spans="1:18" ht="49.5" thickTop="1" thickBot="1" x14ac:dyDescent="0.3">
      <c r="A61" s="90" t="s">
        <v>258</v>
      </c>
      <c r="B61" s="83" t="s">
        <v>259</v>
      </c>
      <c r="C61" s="55" t="s">
        <v>260</v>
      </c>
      <c r="D61" s="84" t="s">
        <v>261</v>
      </c>
      <c r="E61" s="84" t="s">
        <v>262</v>
      </c>
      <c r="F61" s="89">
        <v>1</v>
      </c>
      <c r="G61" s="116" t="s">
        <v>263</v>
      </c>
      <c r="H61" s="88">
        <v>43466</v>
      </c>
      <c r="I61" s="88">
        <v>44621</v>
      </c>
      <c r="J61" s="81" t="s">
        <v>264</v>
      </c>
      <c r="K61" s="119">
        <f t="shared" si="0"/>
        <v>1.4705882352941178</v>
      </c>
      <c r="L61" s="137">
        <v>2</v>
      </c>
      <c r="M61" s="137" t="str">
        <f t="shared" si="17"/>
        <v>50%</v>
      </c>
      <c r="N61" s="109">
        <f t="shared" si="18"/>
        <v>0.73529411764705888</v>
      </c>
      <c r="O61" s="104" t="s">
        <v>265</v>
      </c>
      <c r="P61" s="11"/>
      <c r="Q61" s="136" t="s">
        <v>266</v>
      </c>
      <c r="R61" s="83" t="s">
        <v>267</v>
      </c>
    </row>
    <row r="62" spans="1:18" ht="45" customHeight="1" thickTop="1" thickBot="1" x14ac:dyDescent="0.3">
      <c r="A62" s="90"/>
      <c r="B62" s="83"/>
      <c r="C62" s="55" t="s">
        <v>268</v>
      </c>
      <c r="D62" s="84"/>
      <c r="E62" s="84"/>
      <c r="F62" s="89"/>
      <c r="G62" s="116"/>
      <c r="H62" s="88"/>
      <c r="I62" s="88"/>
      <c r="J62" s="82"/>
      <c r="K62" s="120"/>
      <c r="L62" s="137"/>
      <c r="M62" s="137"/>
      <c r="N62" s="109"/>
      <c r="O62" s="104"/>
      <c r="P62" s="11"/>
      <c r="Q62" s="136"/>
      <c r="R62" s="83"/>
    </row>
    <row r="63" spans="1:18" ht="51" customHeight="1" thickTop="1" thickBot="1" x14ac:dyDescent="0.3">
      <c r="A63" s="90"/>
      <c r="B63" s="83"/>
      <c r="C63" s="55" t="s">
        <v>269</v>
      </c>
      <c r="D63" s="55" t="s">
        <v>270</v>
      </c>
      <c r="E63" s="55" t="s">
        <v>271</v>
      </c>
      <c r="F63" s="62">
        <v>1</v>
      </c>
      <c r="G63" s="68" t="s">
        <v>272</v>
      </c>
      <c r="H63" s="88">
        <v>43466</v>
      </c>
      <c r="I63" s="88">
        <v>44621</v>
      </c>
      <c r="J63" s="64" t="s">
        <v>264</v>
      </c>
      <c r="K63" s="119">
        <f t="shared" si="0"/>
        <v>1.4705882352941178</v>
      </c>
      <c r="L63" s="137">
        <v>2</v>
      </c>
      <c r="M63" s="137" t="str">
        <f t="shared" si="17"/>
        <v>50%</v>
      </c>
      <c r="N63" s="109">
        <f t="shared" si="18"/>
        <v>0.73529411764705888</v>
      </c>
      <c r="O63" s="60" t="s">
        <v>273</v>
      </c>
      <c r="P63" s="11"/>
      <c r="Q63" s="54" t="s">
        <v>274</v>
      </c>
      <c r="R63" s="55" t="s">
        <v>267</v>
      </c>
    </row>
    <row r="64" spans="1:18" ht="46.5" customHeight="1" thickTop="1" thickBot="1" x14ac:dyDescent="0.3">
      <c r="A64" s="90"/>
      <c r="B64" s="83" t="s">
        <v>275</v>
      </c>
      <c r="C64" s="55" t="s">
        <v>276</v>
      </c>
      <c r="D64" s="84" t="s">
        <v>277</v>
      </c>
      <c r="E64" s="84" t="s">
        <v>278</v>
      </c>
      <c r="F64" s="89">
        <v>1</v>
      </c>
      <c r="G64" s="116" t="s">
        <v>279</v>
      </c>
      <c r="H64" s="88"/>
      <c r="I64" s="88"/>
      <c r="J64" s="81" t="s">
        <v>280</v>
      </c>
      <c r="K64" s="120"/>
      <c r="L64" s="137"/>
      <c r="M64" s="137"/>
      <c r="N64" s="109"/>
      <c r="O64" s="104" t="s">
        <v>236</v>
      </c>
      <c r="P64" s="11"/>
      <c r="Q64" s="83" t="s">
        <v>274</v>
      </c>
      <c r="R64" s="84" t="s">
        <v>267</v>
      </c>
    </row>
    <row r="65" spans="1:18" ht="97.5" thickTop="1" thickBot="1" x14ac:dyDescent="0.3">
      <c r="A65" s="90"/>
      <c r="B65" s="83"/>
      <c r="C65" s="55" t="s">
        <v>281</v>
      </c>
      <c r="D65" s="84"/>
      <c r="E65" s="84"/>
      <c r="F65" s="89"/>
      <c r="G65" s="116"/>
      <c r="H65" s="88"/>
      <c r="I65" s="88"/>
      <c r="J65" s="82"/>
      <c r="K65" s="70">
        <f t="shared" si="0"/>
        <v>1.4705882352941178</v>
      </c>
      <c r="L65" s="74">
        <v>2</v>
      </c>
      <c r="M65" s="74" t="str">
        <f t="shared" si="17"/>
        <v>50%</v>
      </c>
      <c r="N65" s="65">
        <f t="shared" si="18"/>
        <v>0.73529411764705888</v>
      </c>
      <c r="O65" s="104"/>
      <c r="P65" s="11"/>
      <c r="Q65" s="83"/>
      <c r="R65" s="84"/>
    </row>
    <row r="66" spans="1:18" ht="60.75" customHeight="1" thickTop="1" thickBot="1" x14ac:dyDescent="0.3">
      <c r="A66" s="90" t="s">
        <v>282</v>
      </c>
      <c r="B66" s="83" t="s">
        <v>283</v>
      </c>
      <c r="C66" s="55" t="s">
        <v>284</v>
      </c>
      <c r="D66" s="55" t="s">
        <v>285</v>
      </c>
      <c r="E66" s="55" t="s">
        <v>286</v>
      </c>
      <c r="F66" s="62">
        <v>1</v>
      </c>
      <c r="G66" s="68" t="s">
        <v>287</v>
      </c>
      <c r="H66" s="88">
        <v>43466</v>
      </c>
      <c r="I66" s="88">
        <v>44256</v>
      </c>
      <c r="J66" s="64" t="s">
        <v>288</v>
      </c>
      <c r="K66" s="70">
        <f t="shared" si="0"/>
        <v>1.4705882352941178</v>
      </c>
      <c r="L66" s="74">
        <v>2</v>
      </c>
      <c r="M66" s="74" t="str">
        <f t="shared" si="17"/>
        <v>50%</v>
      </c>
      <c r="N66" s="65">
        <f t="shared" si="18"/>
        <v>0.73529411764705888</v>
      </c>
      <c r="O66" s="60" t="s">
        <v>289</v>
      </c>
      <c r="P66" s="11"/>
      <c r="Q66" s="54" t="s">
        <v>47</v>
      </c>
      <c r="R66" s="55" t="s">
        <v>290</v>
      </c>
    </row>
    <row r="67" spans="1:18" ht="49.5" thickTop="1" thickBot="1" x14ac:dyDescent="0.3">
      <c r="A67" s="90"/>
      <c r="B67" s="83"/>
      <c r="C67" s="55" t="s">
        <v>291</v>
      </c>
      <c r="D67" s="84" t="s">
        <v>104</v>
      </c>
      <c r="E67" s="84" t="s">
        <v>60</v>
      </c>
      <c r="F67" s="89">
        <v>1</v>
      </c>
      <c r="G67" s="105" t="s">
        <v>105</v>
      </c>
      <c r="H67" s="88"/>
      <c r="I67" s="88"/>
      <c r="J67" s="107" t="s">
        <v>292</v>
      </c>
      <c r="K67" s="140">
        <v>1.4705882352941178</v>
      </c>
      <c r="L67" s="137">
        <v>3</v>
      </c>
      <c r="M67" s="137" t="str">
        <f t="shared" si="17"/>
        <v>100%</v>
      </c>
      <c r="N67" s="109">
        <f t="shared" si="18"/>
        <v>1.4705882352941178</v>
      </c>
      <c r="O67" s="104" t="s">
        <v>63</v>
      </c>
      <c r="P67" s="54"/>
      <c r="Q67" s="138">
        <v>15000000</v>
      </c>
      <c r="R67" s="84" t="s">
        <v>64</v>
      </c>
    </row>
    <row r="68" spans="1:18" ht="37.5" thickTop="1" thickBot="1" x14ac:dyDescent="0.3">
      <c r="A68" s="90"/>
      <c r="B68" s="83" t="s">
        <v>293</v>
      </c>
      <c r="C68" s="55" t="s">
        <v>294</v>
      </c>
      <c r="D68" s="84"/>
      <c r="E68" s="84"/>
      <c r="F68" s="89"/>
      <c r="G68" s="105"/>
      <c r="H68" s="88"/>
      <c r="I68" s="88"/>
      <c r="J68" s="107"/>
      <c r="K68" s="140"/>
      <c r="L68" s="137"/>
      <c r="M68" s="137"/>
      <c r="N68" s="109"/>
      <c r="O68" s="104"/>
      <c r="P68" s="11"/>
      <c r="Q68" s="138"/>
      <c r="R68" s="84"/>
    </row>
    <row r="69" spans="1:18" ht="61.5" thickTop="1" thickBot="1" x14ac:dyDescent="0.3">
      <c r="A69" s="90"/>
      <c r="B69" s="83"/>
      <c r="C69" s="55" t="s">
        <v>295</v>
      </c>
      <c r="D69" s="55" t="s">
        <v>188</v>
      </c>
      <c r="E69" s="55" t="s">
        <v>189</v>
      </c>
      <c r="F69" s="62">
        <v>2</v>
      </c>
      <c r="G69" s="63" t="s">
        <v>296</v>
      </c>
      <c r="H69" s="59">
        <v>43466</v>
      </c>
      <c r="I69" s="59">
        <v>44621</v>
      </c>
      <c r="J69" s="64" t="s">
        <v>297</v>
      </c>
      <c r="K69" s="70">
        <f t="shared" ref="K69:K71" si="19">(100/68)</f>
        <v>1.4705882352941178</v>
      </c>
      <c r="L69" s="74">
        <v>2</v>
      </c>
      <c r="M69" s="74" t="str">
        <f t="shared" si="17"/>
        <v>50%</v>
      </c>
      <c r="N69" s="65">
        <f t="shared" si="18"/>
        <v>0.73529411764705888</v>
      </c>
      <c r="O69" s="60" t="s">
        <v>191</v>
      </c>
      <c r="P69" s="11"/>
      <c r="Q69" s="54" t="s">
        <v>72</v>
      </c>
      <c r="R69" s="55" t="s">
        <v>92</v>
      </c>
    </row>
    <row r="70" spans="1:18" ht="61.5" thickTop="1" thickBot="1" x14ac:dyDescent="0.3">
      <c r="A70" s="61" t="s">
        <v>298</v>
      </c>
      <c r="B70" s="54" t="s">
        <v>299</v>
      </c>
      <c r="C70" s="55" t="s">
        <v>300</v>
      </c>
      <c r="D70" s="55" t="s">
        <v>301</v>
      </c>
      <c r="E70" s="55" t="s">
        <v>302</v>
      </c>
      <c r="F70" s="57">
        <v>1</v>
      </c>
      <c r="G70" s="63" t="s">
        <v>303</v>
      </c>
      <c r="H70" s="78">
        <v>43466</v>
      </c>
      <c r="I70" s="59">
        <v>44621</v>
      </c>
      <c r="J70" s="64" t="s">
        <v>304</v>
      </c>
      <c r="K70" s="70">
        <f t="shared" si="19"/>
        <v>1.4705882352941178</v>
      </c>
      <c r="L70" s="74">
        <v>2</v>
      </c>
      <c r="M70" s="74" t="str">
        <f t="shared" si="17"/>
        <v>50%</v>
      </c>
      <c r="N70" s="65">
        <f t="shared" si="18"/>
        <v>0.73529411764705888</v>
      </c>
      <c r="O70" s="60" t="s">
        <v>305</v>
      </c>
      <c r="P70" s="11"/>
      <c r="Q70" s="54" t="s">
        <v>72</v>
      </c>
      <c r="R70" s="55" t="s">
        <v>306</v>
      </c>
    </row>
    <row r="71" spans="1:18" ht="60.75" customHeight="1" thickTop="1" thickBot="1" x14ac:dyDescent="0.3">
      <c r="A71" s="90" t="s">
        <v>307</v>
      </c>
      <c r="B71" s="83" t="s">
        <v>308</v>
      </c>
      <c r="C71" s="55" t="s">
        <v>309</v>
      </c>
      <c r="D71" s="55" t="s">
        <v>310</v>
      </c>
      <c r="E71" s="55" t="s">
        <v>311</v>
      </c>
      <c r="F71" s="62">
        <v>1</v>
      </c>
      <c r="G71" s="63" t="s">
        <v>312</v>
      </c>
      <c r="H71" s="59">
        <v>43466</v>
      </c>
      <c r="I71" s="59">
        <v>44621</v>
      </c>
      <c r="J71" s="64" t="s">
        <v>313</v>
      </c>
      <c r="K71" s="70">
        <f t="shared" si="19"/>
        <v>1.4705882352941178</v>
      </c>
      <c r="L71" s="74">
        <v>2</v>
      </c>
      <c r="M71" s="74" t="str">
        <f t="shared" si="17"/>
        <v>50%</v>
      </c>
      <c r="N71" s="65">
        <f t="shared" si="18"/>
        <v>0.73529411764705888</v>
      </c>
      <c r="O71" s="35" t="s">
        <v>314</v>
      </c>
      <c r="P71" s="11"/>
      <c r="Q71" s="54" t="s">
        <v>72</v>
      </c>
      <c r="R71" s="55" t="s">
        <v>315</v>
      </c>
    </row>
    <row r="72" spans="1:18" ht="45" customHeight="1" thickTop="1" thickBot="1" x14ac:dyDescent="0.3">
      <c r="A72" s="90"/>
      <c r="B72" s="83"/>
      <c r="C72" s="55" t="s">
        <v>316</v>
      </c>
      <c r="D72" s="84" t="s">
        <v>317</v>
      </c>
      <c r="E72" s="84" t="s">
        <v>311</v>
      </c>
      <c r="F72" s="89">
        <v>2</v>
      </c>
      <c r="G72" s="116" t="s">
        <v>318</v>
      </c>
      <c r="H72" s="88">
        <v>43466</v>
      </c>
      <c r="I72" s="88">
        <v>44621</v>
      </c>
      <c r="J72" s="107" t="s">
        <v>319</v>
      </c>
      <c r="K72" s="140">
        <v>1.4705882352941178</v>
      </c>
      <c r="L72" s="137">
        <v>2</v>
      </c>
      <c r="M72" s="137" t="str">
        <f t="shared" si="17"/>
        <v>50%</v>
      </c>
      <c r="N72" s="109">
        <f t="shared" si="18"/>
        <v>0.73529411764705888</v>
      </c>
      <c r="O72" s="104" t="s">
        <v>320</v>
      </c>
      <c r="P72" s="110"/>
      <c r="Q72" s="139">
        <v>5000000</v>
      </c>
      <c r="R72" s="84" t="s">
        <v>321</v>
      </c>
    </row>
    <row r="73" spans="1:18" ht="51.75" customHeight="1" thickTop="1" thickBot="1" x14ac:dyDescent="0.3">
      <c r="A73" s="90"/>
      <c r="B73" s="83" t="s">
        <v>322</v>
      </c>
      <c r="C73" s="55" t="s">
        <v>323</v>
      </c>
      <c r="D73" s="84"/>
      <c r="E73" s="84"/>
      <c r="F73" s="89"/>
      <c r="G73" s="116"/>
      <c r="H73" s="88"/>
      <c r="I73" s="88"/>
      <c r="J73" s="111"/>
      <c r="K73" s="140"/>
      <c r="L73" s="137"/>
      <c r="M73" s="137"/>
      <c r="N73" s="109"/>
      <c r="O73" s="104"/>
      <c r="P73" s="110"/>
      <c r="Q73" s="139"/>
      <c r="R73" s="84"/>
    </row>
    <row r="74" spans="1:18" ht="19.5" customHeight="1" thickTop="1" thickBot="1" x14ac:dyDescent="0.3">
      <c r="A74" s="90"/>
      <c r="B74" s="83"/>
      <c r="C74" s="84" t="s">
        <v>324</v>
      </c>
      <c r="D74" s="84"/>
      <c r="E74" s="84"/>
      <c r="F74" s="89"/>
      <c r="G74" s="116"/>
      <c r="H74" s="88"/>
      <c r="I74" s="88"/>
      <c r="J74" s="111"/>
      <c r="K74" s="140"/>
      <c r="L74" s="137"/>
      <c r="M74" s="137"/>
      <c r="N74" s="109"/>
      <c r="O74" s="104"/>
      <c r="P74" s="110"/>
      <c r="Q74" s="139"/>
      <c r="R74" s="84"/>
    </row>
    <row r="75" spans="1:18" ht="68.25" customHeight="1" thickTop="1" thickBot="1" x14ac:dyDescent="0.3">
      <c r="A75" s="90"/>
      <c r="B75" s="83"/>
      <c r="C75" s="84"/>
      <c r="D75" s="84"/>
      <c r="E75" s="84"/>
      <c r="F75" s="89"/>
      <c r="G75" s="28" t="s">
        <v>325</v>
      </c>
      <c r="H75" s="59">
        <v>43466</v>
      </c>
      <c r="I75" s="59">
        <v>44621</v>
      </c>
      <c r="J75" s="40" t="s">
        <v>319</v>
      </c>
      <c r="K75" s="70">
        <f t="shared" ref="K75" si="20">(100/68)</f>
        <v>1.4705882352941178</v>
      </c>
      <c r="L75" s="74">
        <v>2</v>
      </c>
      <c r="M75" s="74" t="str">
        <f t="shared" ref="M75:M79" si="21">IF(L75=1,"0%",IF(L75=2,"50%",IF(L75=3,"100%","Null")))</f>
        <v>50%</v>
      </c>
      <c r="N75" s="65">
        <f t="shared" si="18"/>
        <v>0.73529411764705888</v>
      </c>
      <c r="O75" s="104"/>
      <c r="P75" s="110"/>
      <c r="Q75" s="139"/>
      <c r="R75" s="84"/>
    </row>
    <row r="76" spans="1:18" ht="37.5" customHeight="1" thickTop="1" thickBot="1" x14ac:dyDescent="0.3">
      <c r="A76" s="90" t="s">
        <v>326</v>
      </c>
      <c r="B76" s="83" t="s">
        <v>327</v>
      </c>
      <c r="C76" s="84" t="s">
        <v>328</v>
      </c>
      <c r="D76" s="84" t="s">
        <v>329</v>
      </c>
      <c r="E76" s="84" t="s">
        <v>330</v>
      </c>
      <c r="F76" s="89">
        <v>3</v>
      </c>
      <c r="G76" s="141" t="s">
        <v>331</v>
      </c>
      <c r="H76" s="88">
        <v>43466</v>
      </c>
      <c r="I76" s="88">
        <v>44256</v>
      </c>
      <c r="J76" s="107" t="s">
        <v>332</v>
      </c>
      <c r="K76" s="140">
        <v>1.4705882352941178</v>
      </c>
      <c r="L76" s="137">
        <v>3</v>
      </c>
      <c r="M76" s="137" t="str">
        <f t="shared" si="21"/>
        <v>100%</v>
      </c>
      <c r="N76" s="109">
        <f t="shared" si="18"/>
        <v>1.4705882352941178</v>
      </c>
      <c r="O76" s="104" t="s">
        <v>333</v>
      </c>
      <c r="P76" s="110"/>
      <c r="Q76" s="83" t="s">
        <v>334</v>
      </c>
      <c r="R76" s="84" t="s">
        <v>321</v>
      </c>
    </row>
    <row r="77" spans="1:18" ht="30" customHeight="1" thickTop="1" thickBot="1" x14ac:dyDescent="0.3">
      <c r="A77" s="90"/>
      <c r="B77" s="83"/>
      <c r="C77" s="84"/>
      <c r="D77" s="84"/>
      <c r="E77" s="84"/>
      <c r="F77" s="89"/>
      <c r="G77" s="141"/>
      <c r="H77" s="88"/>
      <c r="I77" s="88"/>
      <c r="J77" s="111"/>
      <c r="K77" s="140"/>
      <c r="L77" s="137"/>
      <c r="M77" s="137"/>
      <c r="N77" s="109"/>
      <c r="O77" s="104"/>
      <c r="P77" s="110"/>
      <c r="Q77" s="83"/>
      <c r="R77" s="84"/>
    </row>
    <row r="78" spans="1:18" ht="66" customHeight="1" thickTop="1" thickBot="1" x14ac:dyDescent="0.3">
      <c r="A78" s="90"/>
      <c r="B78" s="83"/>
      <c r="C78" s="84"/>
      <c r="D78" s="84"/>
      <c r="E78" s="84"/>
      <c r="F78" s="89"/>
      <c r="G78" s="46" t="s">
        <v>335</v>
      </c>
      <c r="H78" s="88"/>
      <c r="I78" s="88"/>
      <c r="J78" s="64" t="s">
        <v>336</v>
      </c>
      <c r="K78" s="70">
        <f t="shared" ref="K78" si="22">(100/68)</f>
        <v>1.4705882352941178</v>
      </c>
      <c r="L78" s="74">
        <v>3</v>
      </c>
      <c r="M78" s="74" t="str">
        <f t="shared" si="21"/>
        <v>100%</v>
      </c>
      <c r="N78" s="65">
        <f t="shared" si="18"/>
        <v>1.4705882352941178</v>
      </c>
      <c r="O78" s="104"/>
      <c r="P78" s="110"/>
      <c r="Q78" s="83"/>
      <c r="R78" s="84"/>
    </row>
    <row r="79" spans="1:18" ht="54.75" customHeight="1" thickTop="1" thickBot="1" x14ac:dyDescent="0.3">
      <c r="A79" s="90"/>
      <c r="B79" s="83"/>
      <c r="C79" s="84"/>
      <c r="D79" s="84"/>
      <c r="E79" s="84"/>
      <c r="F79" s="89"/>
      <c r="G79" s="105" t="s">
        <v>337</v>
      </c>
      <c r="H79" s="88"/>
      <c r="I79" s="88"/>
      <c r="J79" s="107" t="s">
        <v>338</v>
      </c>
      <c r="K79" s="140">
        <v>1.4705882352941178</v>
      </c>
      <c r="L79" s="137">
        <v>2</v>
      </c>
      <c r="M79" s="137" t="str">
        <f t="shared" si="21"/>
        <v>50%</v>
      </c>
      <c r="N79" s="109">
        <f t="shared" si="18"/>
        <v>0.73529411764705888</v>
      </c>
      <c r="O79" s="104"/>
      <c r="P79" s="110"/>
      <c r="Q79" s="83"/>
      <c r="R79" s="84"/>
    </row>
    <row r="80" spans="1:18" ht="60" customHeight="1" thickTop="1" thickBot="1" x14ac:dyDescent="0.3">
      <c r="A80" s="90"/>
      <c r="B80" s="83"/>
      <c r="C80" s="84" t="s">
        <v>339</v>
      </c>
      <c r="D80" s="84" t="s">
        <v>340</v>
      </c>
      <c r="E80" s="84" t="s">
        <v>341</v>
      </c>
      <c r="F80" s="89">
        <v>2</v>
      </c>
      <c r="G80" s="105"/>
      <c r="H80" s="88">
        <v>43466</v>
      </c>
      <c r="I80" s="88">
        <v>44621</v>
      </c>
      <c r="J80" s="107"/>
      <c r="K80" s="140"/>
      <c r="L80" s="137"/>
      <c r="M80" s="137"/>
      <c r="N80" s="109"/>
      <c r="O80" s="104" t="s">
        <v>333</v>
      </c>
      <c r="P80" s="110"/>
      <c r="Q80" s="83" t="s">
        <v>274</v>
      </c>
      <c r="R80" s="84" t="s">
        <v>200</v>
      </c>
    </row>
    <row r="81" spans="1:18" ht="16.5" thickTop="1" thickBot="1" x14ac:dyDescent="0.3">
      <c r="A81" s="90"/>
      <c r="B81" s="83"/>
      <c r="C81" s="84"/>
      <c r="D81" s="84"/>
      <c r="E81" s="84"/>
      <c r="F81" s="89"/>
      <c r="G81" s="105"/>
      <c r="H81" s="88"/>
      <c r="I81" s="88"/>
      <c r="J81" s="107"/>
      <c r="K81" s="140"/>
      <c r="L81" s="137"/>
      <c r="M81" s="137"/>
      <c r="N81" s="109"/>
      <c r="O81" s="104"/>
      <c r="P81" s="110"/>
      <c r="Q81" s="83"/>
      <c r="R81" s="84"/>
    </row>
    <row r="82" spans="1:18" ht="64.5" customHeight="1" thickTop="1" thickBot="1" x14ac:dyDescent="0.3">
      <c r="A82" s="90"/>
      <c r="B82" s="83"/>
      <c r="C82" s="55" t="s">
        <v>342</v>
      </c>
      <c r="D82" s="55" t="s">
        <v>329</v>
      </c>
      <c r="E82" s="55" t="s">
        <v>343</v>
      </c>
      <c r="F82" s="62">
        <v>1</v>
      </c>
      <c r="G82" s="68" t="s">
        <v>344</v>
      </c>
      <c r="H82" s="59">
        <v>43466</v>
      </c>
      <c r="I82" s="59">
        <v>44621</v>
      </c>
      <c r="J82" s="64" t="s">
        <v>345</v>
      </c>
      <c r="K82" s="70">
        <f t="shared" ref="K82:K85" si="23">(100/68)</f>
        <v>1.4705882352941178</v>
      </c>
      <c r="L82" s="74">
        <v>2</v>
      </c>
      <c r="M82" s="74" t="str">
        <f t="shared" ref="M82:M86" si="24">IF(L82=1,"0%",IF(L82=2,"50%",IF(L82=3,"100%","Null")))</f>
        <v>50%</v>
      </c>
      <c r="N82" s="65">
        <f t="shared" ref="N82:N86" si="25">IF(L82=1,0,IF(L82=2,K82/2,IF(L82=3,K82)))</f>
        <v>0.73529411764705888</v>
      </c>
      <c r="O82" s="60" t="s">
        <v>333</v>
      </c>
      <c r="P82" s="11"/>
      <c r="Q82" s="54" t="s">
        <v>274</v>
      </c>
      <c r="R82" s="55" t="s">
        <v>200</v>
      </c>
    </row>
    <row r="83" spans="1:18" ht="27.75" customHeight="1" thickTop="1" thickBot="1" x14ac:dyDescent="0.3">
      <c r="A83" s="90"/>
      <c r="B83" s="83" t="s">
        <v>346</v>
      </c>
      <c r="C83" s="84" t="s">
        <v>347</v>
      </c>
      <c r="D83" s="84" t="s">
        <v>348</v>
      </c>
      <c r="E83" s="142" t="s">
        <v>349</v>
      </c>
      <c r="F83" s="143">
        <v>2</v>
      </c>
      <c r="G83" s="68" t="s">
        <v>350</v>
      </c>
      <c r="H83" s="88">
        <v>43466</v>
      </c>
      <c r="I83" s="88">
        <v>44256</v>
      </c>
      <c r="J83" s="64" t="s">
        <v>351</v>
      </c>
      <c r="K83" s="70">
        <f t="shared" si="23"/>
        <v>1.4705882352941178</v>
      </c>
      <c r="L83" s="74">
        <v>2</v>
      </c>
      <c r="M83" s="74" t="str">
        <f>IF(L83=1,"0%",IF(L83=2,"50%",IF(L83=3,"100%","Null")))</f>
        <v>50%</v>
      </c>
      <c r="N83" s="65">
        <f>IF(L83=1,0,IF(L83=2,K83/2,IF(L83=3,K83)))</f>
        <v>0.73529411764705888</v>
      </c>
      <c r="O83" s="104" t="s">
        <v>80</v>
      </c>
      <c r="P83" s="11"/>
      <c r="Q83" s="83" t="s">
        <v>237</v>
      </c>
      <c r="R83" s="84" t="s">
        <v>200</v>
      </c>
    </row>
    <row r="84" spans="1:18" ht="45" customHeight="1" thickTop="1" thickBot="1" x14ac:dyDescent="0.3">
      <c r="A84" s="90"/>
      <c r="B84" s="83"/>
      <c r="C84" s="84"/>
      <c r="D84" s="84"/>
      <c r="E84" s="142"/>
      <c r="F84" s="143"/>
      <c r="G84" s="48" t="s">
        <v>352</v>
      </c>
      <c r="H84" s="88"/>
      <c r="I84" s="88"/>
      <c r="J84" s="64" t="s">
        <v>345</v>
      </c>
      <c r="K84" s="70">
        <f t="shared" si="23"/>
        <v>1.4705882352941178</v>
      </c>
      <c r="L84" s="74">
        <v>3</v>
      </c>
      <c r="M84" s="74" t="str">
        <f>IF(L84=1,"0%",IF(L84=2,"50%",IF(L84=3,"100%","Null")))</f>
        <v>100%</v>
      </c>
      <c r="N84" s="65">
        <f>IF(L84=1,0,IF(L84=2,K84/2,IF(L84=3,K84)))</f>
        <v>1.4705882352941178</v>
      </c>
      <c r="O84" s="104"/>
      <c r="P84" s="11"/>
      <c r="Q84" s="83"/>
      <c r="R84" s="84"/>
    </row>
    <row r="85" spans="1:18" ht="54" customHeight="1" thickTop="1" thickBot="1" x14ac:dyDescent="0.3">
      <c r="A85" s="90"/>
      <c r="B85" s="83"/>
      <c r="C85" s="55" t="s">
        <v>353</v>
      </c>
      <c r="D85" s="54" t="s">
        <v>354</v>
      </c>
      <c r="E85" s="55" t="s">
        <v>355</v>
      </c>
      <c r="F85" s="62">
        <v>1</v>
      </c>
      <c r="G85" s="68" t="s">
        <v>356</v>
      </c>
      <c r="H85" s="59">
        <v>43466</v>
      </c>
      <c r="I85" s="59">
        <v>44621</v>
      </c>
      <c r="J85" s="64" t="s">
        <v>357</v>
      </c>
      <c r="K85" s="70">
        <f t="shared" si="23"/>
        <v>1.4705882352941178</v>
      </c>
      <c r="L85" s="74">
        <v>2</v>
      </c>
      <c r="M85" s="74" t="str">
        <f t="shared" si="24"/>
        <v>50%</v>
      </c>
      <c r="N85" s="65">
        <f t="shared" si="25"/>
        <v>0.73529411764705888</v>
      </c>
      <c r="O85" s="60" t="s">
        <v>80</v>
      </c>
      <c r="P85" s="11"/>
      <c r="Q85" s="54" t="s">
        <v>143</v>
      </c>
      <c r="R85" s="56" t="s">
        <v>200</v>
      </c>
    </row>
    <row r="86" spans="1:18" ht="63.75" customHeight="1" thickTop="1" thickBot="1" x14ac:dyDescent="0.3">
      <c r="A86" s="90"/>
      <c r="B86" s="54" t="s">
        <v>358</v>
      </c>
      <c r="C86" s="55" t="s">
        <v>359</v>
      </c>
      <c r="D86" s="55" t="s">
        <v>348</v>
      </c>
      <c r="E86" s="55" t="s">
        <v>360</v>
      </c>
      <c r="F86" s="62">
        <v>1</v>
      </c>
      <c r="G86" s="68" t="s">
        <v>361</v>
      </c>
      <c r="H86" s="59">
        <v>43466</v>
      </c>
      <c r="I86" s="59">
        <v>44621</v>
      </c>
      <c r="J86" s="64" t="s">
        <v>362</v>
      </c>
      <c r="K86" s="70">
        <f>(100/68)</f>
        <v>1.4705882352941178</v>
      </c>
      <c r="L86" s="69">
        <v>2</v>
      </c>
      <c r="M86" s="69" t="str">
        <f t="shared" si="24"/>
        <v>50%</v>
      </c>
      <c r="N86" s="71">
        <f t="shared" si="25"/>
        <v>0.73529411764705888</v>
      </c>
      <c r="O86" s="60" t="s">
        <v>80</v>
      </c>
      <c r="P86" s="11"/>
      <c r="Q86" s="54" t="s">
        <v>72</v>
      </c>
      <c r="R86" s="56" t="s">
        <v>363</v>
      </c>
    </row>
    <row r="87" spans="1:18" ht="40.5" customHeight="1" thickTop="1" thickBot="1" x14ac:dyDescent="0.3">
      <c r="B87" s="15"/>
      <c r="C87" s="16"/>
      <c r="D87" s="6"/>
      <c r="E87" s="6"/>
      <c r="F87" s="6"/>
      <c r="G87" s="6"/>
      <c r="H87" s="17"/>
      <c r="I87" s="17"/>
      <c r="J87" s="18"/>
      <c r="K87" s="26">
        <f>SUM(K7:K86)</f>
        <v>99.999999999999915</v>
      </c>
      <c r="L87" s="79" t="s">
        <v>364</v>
      </c>
      <c r="M87" s="80"/>
      <c r="N87" s="26">
        <f>SUM(N7:N86)</f>
        <v>58.823529411764653</v>
      </c>
      <c r="O87" s="6"/>
      <c r="P87" s="22" t="s">
        <v>365</v>
      </c>
      <c r="Q87" s="23">
        <f>SUM(Q30:Q86)</f>
        <v>180000000</v>
      </c>
      <c r="R87" s="6"/>
    </row>
    <row r="88" spans="1:18" ht="15.75" thickTop="1" x14ac:dyDescent="0.25"/>
  </sheetData>
  <mergeCells count="269">
    <mergeCell ref="N63:N64"/>
    <mergeCell ref="K67:K68"/>
    <mergeCell ref="L67:L68"/>
    <mergeCell ref="M67:M68"/>
    <mergeCell ref="K32:K33"/>
    <mergeCell ref="L32:L33"/>
    <mergeCell ref="M32:M33"/>
    <mergeCell ref="K20:K21"/>
    <mergeCell ref="L20:L21"/>
    <mergeCell ref="M20:M21"/>
    <mergeCell ref="N20:N21"/>
    <mergeCell ref="K46:K47"/>
    <mergeCell ref="M46:M47"/>
    <mergeCell ref="L46:L47"/>
    <mergeCell ref="N46:N47"/>
    <mergeCell ref="K61:K62"/>
    <mergeCell ref="L61:L62"/>
    <mergeCell ref="M61:M62"/>
    <mergeCell ref="N61:N62"/>
    <mergeCell ref="O83:O84"/>
    <mergeCell ref="Q83:Q84"/>
    <mergeCell ref="R83:R84"/>
    <mergeCell ref="A76:A86"/>
    <mergeCell ref="H83:H84"/>
    <mergeCell ref="I83:I84"/>
    <mergeCell ref="C83:C84"/>
    <mergeCell ref="D83:D84"/>
    <mergeCell ref="E83:E84"/>
    <mergeCell ref="F83:F84"/>
    <mergeCell ref="B83:B85"/>
    <mergeCell ref="O80:O81"/>
    <mergeCell ref="P80:P81"/>
    <mergeCell ref="Q80:Q81"/>
    <mergeCell ref="R80:R81"/>
    <mergeCell ref="B76:B82"/>
    <mergeCell ref="H80:H81"/>
    <mergeCell ref="I80:I81"/>
    <mergeCell ref="C80:C81"/>
    <mergeCell ref="D80:D81"/>
    <mergeCell ref="E80:E81"/>
    <mergeCell ref="F80:F81"/>
    <mergeCell ref="G79:G81"/>
    <mergeCell ref="C76:C79"/>
    <mergeCell ref="D76:D79"/>
    <mergeCell ref="E76:E79"/>
    <mergeCell ref="K76:K77"/>
    <mergeCell ref="L76:L77"/>
    <mergeCell ref="M76:M77"/>
    <mergeCell ref="K79:K81"/>
    <mergeCell ref="L79:L81"/>
    <mergeCell ref="O76:O79"/>
    <mergeCell ref="P76:P79"/>
    <mergeCell ref="Q76:Q79"/>
    <mergeCell ref="R76:R79"/>
    <mergeCell ref="F76:F79"/>
    <mergeCell ref="H76:H79"/>
    <mergeCell ref="I76:I79"/>
    <mergeCell ref="J76:J77"/>
    <mergeCell ref="G76:G77"/>
    <mergeCell ref="N76:N77"/>
    <mergeCell ref="M79:M81"/>
    <mergeCell ref="N79:N81"/>
    <mergeCell ref="J79:J81"/>
    <mergeCell ref="O67:O68"/>
    <mergeCell ref="Q67:Q68"/>
    <mergeCell ref="R67:R68"/>
    <mergeCell ref="B68:B69"/>
    <mergeCell ref="O72:O75"/>
    <mergeCell ref="P72:P75"/>
    <mergeCell ref="Q72:Q75"/>
    <mergeCell ref="R72:R75"/>
    <mergeCell ref="C74:C75"/>
    <mergeCell ref="D72:D75"/>
    <mergeCell ref="E72:E75"/>
    <mergeCell ref="F72:F75"/>
    <mergeCell ref="H72:H74"/>
    <mergeCell ref="I72:I74"/>
    <mergeCell ref="J72:J74"/>
    <mergeCell ref="J67:J68"/>
    <mergeCell ref="K72:K74"/>
    <mergeCell ref="L72:L74"/>
    <mergeCell ref="M72:M74"/>
    <mergeCell ref="N72:N74"/>
    <mergeCell ref="N67:N68"/>
    <mergeCell ref="A66:A69"/>
    <mergeCell ref="B66:B67"/>
    <mergeCell ref="H66:H68"/>
    <mergeCell ref="I66:I68"/>
    <mergeCell ref="D67:D68"/>
    <mergeCell ref="E67:E68"/>
    <mergeCell ref="B71:B72"/>
    <mergeCell ref="G72:G74"/>
    <mergeCell ref="A71:A75"/>
    <mergeCell ref="B73:B75"/>
    <mergeCell ref="F67:F68"/>
    <mergeCell ref="G67:G68"/>
    <mergeCell ref="H61:H62"/>
    <mergeCell ref="I61:I62"/>
    <mergeCell ref="O61:O62"/>
    <mergeCell ref="Q61:Q62"/>
    <mergeCell ref="R61:R62"/>
    <mergeCell ref="H63:H65"/>
    <mergeCell ref="I63:I65"/>
    <mergeCell ref="A61:A65"/>
    <mergeCell ref="B61:B63"/>
    <mergeCell ref="D61:D62"/>
    <mergeCell ref="E61:E62"/>
    <mergeCell ref="F61:F62"/>
    <mergeCell ref="G61:G62"/>
    <mergeCell ref="B64:B65"/>
    <mergeCell ref="D64:D65"/>
    <mergeCell ref="E64:E65"/>
    <mergeCell ref="F64:F65"/>
    <mergeCell ref="G64:G65"/>
    <mergeCell ref="O64:O65"/>
    <mergeCell ref="Q64:Q65"/>
    <mergeCell ref="R64:R65"/>
    <mergeCell ref="K63:K64"/>
    <mergeCell ref="L63:L64"/>
    <mergeCell ref="M63:M64"/>
    <mergeCell ref="R56:R57"/>
    <mergeCell ref="E56:E57"/>
    <mergeCell ref="D56:D57"/>
    <mergeCell ref="C56:C57"/>
    <mergeCell ref="B56:B58"/>
    <mergeCell ref="B59:B60"/>
    <mergeCell ref="O56:O57"/>
    <mergeCell ref="P56:P57"/>
    <mergeCell ref="Q56:Q57"/>
    <mergeCell ref="F56:F57"/>
    <mergeCell ref="H56:H57"/>
    <mergeCell ref="I56:I57"/>
    <mergeCell ref="A56:A60"/>
    <mergeCell ref="R52:R55"/>
    <mergeCell ref="Q52:Q55"/>
    <mergeCell ref="C52:C55"/>
    <mergeCell ref="B52:B55"/>
    <mergeCell ref="A26:A55"/>
    <mergeCell ref="O52:O55"/>
    <mergeCell ref="P52:P55"/>
    <mergeCell ref="D48:D51"/>
    <mergeCell ref="C49:C51"/>
    <mergeCell ref="B48:B51"/>
    <mergeCell ref="H52:I55"/>
    <mergeCell ref="E52:E55"/>
    <mergeCell ref="D52:D55"/>
    <mergeCell ref="F52:F55"/>
    <mergeCell ref="O48:O51"/>
    <mergeCell ref="Q48:Q51"/>
    <mergeCell ref="R48:R51"/>
    <mergeCell ref="E48:E51"/>
    <mergeCell ref="F48:F51"/>
    <mergeCell ref="H48:I51"/>
    <mergeCell ref="H46:H47"/>
    <mergeCell ref="I46:I47"/>
    <mergeCell ref="O46:O47"/>
    <mergeCell ref="G48:G49"/>
    <mergeCell ref="B40:B44"/>
    <mergeCell ref="D46:D47"/>
    <mergeCell ref="E46:E47"/>
    <mergeCell ref="F46:F47"/>
    <mergeCell ref="G46:G47"/>
    <mergeCell ref="O43:O44"/>
    <mergeCell ref="P43:P44"/>
    <mergeCell ref="Q43:Q44"/>
    <mergeCell ref="C43:C44"/>
    <mergeCell ref="D43:D44"/>
    <mergeCell ref="E43:E44"/>
    <mergeCell ref="F43:F44"/>
    <mergeCell ref="J46:J47"/>
    <mergeCell ref="J49:J50"/>
    <mergeCell ref="K49:K50"/>
    <mergeCell ref="L49:L50"/>
    <mergeCell ref="M49:M50"/>
    <mergeCell ref="N49:N50"/>
    <mergeCell ref="R36:R39"/>
    <mergeCell ref="D41:D42"/>
    <mergeCell ref="H43:H44"/>
    <mergeCell ref="I43:I44"/>
    <mergeCell ref="O36:O39"/>
    <mergeCell ref="P36:P39"/>
    <mergeCell ref="H35:H39"/>
    <mergeCell ref="I35:I39"/>
    <mergeCell ref="Q46:Q47"/>
    <mergeCell ref="R46:R47"/>
    <mergeCell ref="R43:R44"/>
    <mergeCell ref="D36:D39"/>
    <mergeCell ref="E36:E39"/>
    <mergeCell ref="F36:F39"/>
    <mergeCell ref="B36:B39"/>
    <mergeCell ref="B28:B35"/>
    <mergeCell ref="C33:C34"/>
    <mergeCell ref="C28:C31"/>
    <mergeCell ref="Q31:Q33"/>
    <mergeCell ref="R31:R33"/>
    <mergeCell ref="J32:J33"/>
    <mergeCell ref="N32:N33"/>
    <mergeCell ref="P31:P33"/>
    <mergeCell ref="O31:O33"/>
    <mergeCell ref="H28:H34"/>
    <mergeCell ref="I28:I34"/>
    <mergeCell ref="D33:D34"/>
    <mergeCell ref="G32:G33"/>
    <mergeCell ref="F32:F34"/>
    <mergeCell ref="E32:E34"/>
    <mergeCell ref="J30:J31"/>
    <mergeCell ref="D28:D31"/>
    <mergeCell ref="E28:E31"/>
    <mergeCell ref="G30:G31"/>
    <mergeCell ref="Q36:Q39"/>
    <mergeCell ref="A21:A25"/>
    <mergeCell ref="H20:H21"/>
    <mergeCell ref="I20:I21"/>
    <mergeCell ref="O20:O21"/>
    <mergeCell ref="Q20:Q21"/>
    <mergeCell ref="R20:R21"/>
    <mergeCell ref="A16:A20"/>
    <mergeCell ref="B18:B20"/>
    <mergeCell ref="D20:D21"/>
    <mergeCell ref="E20:E21"/>
    <mergeCell ref="F20:F21"/>
    <mergeCell ref="G20:G21"/>
    <mergeCell ref="J20:J21"/>
    <mergeCell ref="B22:B23"/>
    <mergeCell ref="H22:H23"/>
    <mergeCell ref="I22:I23"/>
    <mergeCell ref="H24:H25"/>
    <mergeCell ref="I24:I25"/>
    <mergeCell ref="A7:A15"/>
    <mergeCell ref="A1:A2"/>
    <mergeCell ref="B1:P2"/>
    <mergeCell ref="C4:R4"/>
    <mergeCell ref="A5:E5"/>
    <mergeCell ref="F5:M5"/>
    <mergeCell ref="N5:R5"/>
    <mergeCell ref="P7:P8"/>
    <mergeCell ref="P9:P10"/>
    <mergeCell ref="Q7:Q10"/>
    <mergeCell ref="R7:R10"/>
    <mergeCell ref="H7:H10"/>
    <mergeCell ref="I7:I10"/>
    <mergeCell ref="F7:F10"/>
    <mergeCell ref="O11:O12"/>
    <mergeCell ref="O7:O10"/>
    <mergeCell ref="O13:O14"/>
    <mergeCell ref="L87:M87"/>
    <mergeCell ref="J61:J62"/>
    <mergeCell ref="J64:J65"/>
    <mergeCell ref="B8:B10"/>
    <mergeCell ref="C8:C10"/>
    <mergeCell ref="D7:D10"/>
    <mergeCell ref="E7:E10"/>
    <mergeCell ref="E13:E15"/>
    <mergeCell ref="F13:F15"/>
    <mergeCell ref="G14:G15"/>
    <mergeCell ref="H11:H14"/>
    <mergeCell ref="F11:F12"/>
    <mergeCell ref="C11:C12"/>
    <mergeCell ref="D11:D12"/>
    <mergeCell ref="E11:E12"/>
    <mergeCell ref="B11:B15"/>
    <mergeCell ref="C13:C15"/>
    <mergeCell ref="I11:I14"/>
    <mergeCell ref="D13:D15"/>
    <mergeCell ref="F28:F31"/>
    <mergeCell ref="B26:B27"/>
    <mergeCell ref="H26:H27"/>
    <mergeCell ref="I26:I27"/>
    <mergeCell ref="C36:C39"/>
  </mergeCells>
  <conditionalFormatting sqref="C8 I72 I75 I85 I83">
    <cfRule type="expression" priority="117">
      <formula>"si numero (1=0%); sino numero (2=50%); sino numero (3=100%)"</formula>
    </cfRule>
  </conditionalFormatting>
  <conditionalFormatting sqref="O7">
    <cfRule type="expression" priority="109">
      <formula>"si numero (1=0%); sino numero (2=50%); sino numero (3=100%)"</formula>
    </cfRule>
  </conditionalFormatting>
  <conditionalFormatting sqref="H7">
    <cfRule type="expression" priority="116">
      <formula>"si numero (1=0%); sino numero (2=50%); sino numero (3=100%)"</formula>
    </cfRule>
  </conditionalFormatting>
  <conditionalFormatting sqref="I7">
    <cfRule type="expression" priority="115">
      <formula>"si numero (1=0%); sino numero (2=50%); sino numero (3=100%)"</formula>
    </cfRule>
  </conditionalFormatting>
  <conditionalFormatting sqref="P7 P9">
    <cfRule type="containsText" dxfId="27" priority="113" operator="containsText" text="SI">
      <formula>NOT(ISERROR(SEARCH("SI",P7)))</formula>
    </cfRule>
    <cfRule type="containsText" dxfId="26" priority="114" operator="containsText" text="NO">
      <formula>NOT(ISERROR(SEARCH("NO",P7)))</formula>
    </cfRule>
  </conditionalFormatting>
  <conditionalFormatting sqref="Q7">
    <cfRule type="containsText" dxfId="25" priority="112" operator="containsText" text="NO">
      <formula>NOT(ISERROR(SEARCH("NO",Q7)))</formula>
    </cfRule>
  </conditionalFormatting>
  <conditionalFormatting sqref="Q7">
    <cfRule type="containsText" dxfId="24" priority="111" operator="containsText" text="SI">
      <formula>NOT(ISERROR(SEARCH("SI",Q7)))</formula>
    </cfRule>
  </conditionalFormatting>
  <conditionalFormatting sqref="L83:M85 L7:M10">
    <cfRule type="colorScale" priority="110">
      <colorScale>
        <cfvo type="num" val="1"/>
        <cfvo type="num" val="2"/>
        <cfvo type="num" val="3"/>
        <color rgb="FFFF0000"/>
        <color rgb="FFFFFF00"/>
        <color rgb="FF00B050"/>
      </colorScale>
    </cfRule>
  </conditionalFormatting>
  <conditionalFormatting sqref="C13">
    <cfRule type="expression" priority="107">
      <formula>"si numero (1=0%); sino numero (2=50%); sino numero (3=100%)"</formula>
    </cfRule>
  </conditionalFormatting>
  <conditionalFormatting sqref="C11">
    <cfRule type="expression" priority="108">
      <formula>"si numero (1=0%); sino numero (2=50%); sino numero (3=100%)"</formula>
    </cfRule>
  </conditionalFormatting>
  <conditionalFormatting sqref="I26">
    <cfRule type="expression" priority="61">
      <formula>"si numero (1=0%); sino numero (2=50%); sino numero (3=100%)"</formula>
    </cfRule>
  </conditionalFormatting>
  <conditionalFormatting sqref="H11">
    <cfRule type="expression" priority="106">
      <formula>"si numero (1=0%); sino numero (2=50%); sino numero (3=100%)"</formula>
    </cfRule>
  </conditionalFormatting>
  <conditionalFormatting sqref="I11">
    <cfRule type="expression" priority="105">
      <formula>"si numero (1=0%); sino numero (2=50%); sino numero (3=100%)"</formula>
    </cfRule>
  </conditionalFormatting>
  <conditionalFormatting sqref="P11:P14">
    <cfRule type="containsText" dxfId="23" priority="103" operator="containsText" text="SI">
      <formula>NOT(ISERROR(SEARCH("SI",P11)))</formula>
    </cfRule>
    <cfRule type="containsText" dxfId="22" priority="104" operator="containsText" text="NO">
      <formula>NOT(ISERROR(SEARCH("NO",P11)))</formula>
    </cfRule>
  </conditionalFormatting>
  <conditionalFormatting sqref="Q11:Q14">
    <cfRule type="containsText" dxfId="21" priority="102" operator="containsText" text="NO">
      <formula>NOT(ISERROR(SEARCH("NO",Q11)))</formula>
    </cfRule>
  </conditionalFormatting>
  <conditionalFormatting sqref="Q11:Q14">
    <cfRule type="containsText" dxfId="20" priority="101" operator="containsText" text="SI">
      <formula>NOT(ISERROR(SEARCH("SI",Q11)))</formula>
    </cfRule>
  </conditionalFormatting>
  <conditionalFormatting sqref="L11:M14">
    <cfRule type="colorScale" priority="100">
      <colorScale>
        <cfvo type="num" val="1"/>
        <cfvo type="num" val="2"/>
        <cfvo type="num" val="3"/>
        <color rgb="FFFF0000"/>
        <color rgb="FFFFFF00"/>
        <color rgb="FF00B050"/>
      </colorScale>
    </cfRule>
  </conditionalFormatting>
  <conditionalFormatting sqref="C16 F16:G16">
    <cfRule type="expression" priority="99">
      <formula>"si numero (1=0%); sino numero (2=50%); sino numero (3=100%)"</formula>
    </cfRule>
  </conditionalFormatting>
  <conditionalFormatting sqref="P16">
    <cfRule type="containsText" dxfId="19" priority="97" operator="containsText" text="SI">
      <formula>NOT(ISERROR(SEARCH("SI",P16)))</formula>
    </cfRule>
    <cfRule type="containsText" dxfId="18" priority="98" operator="containsText" text="NO">
      <formula>NOT(ISERROR(SEARCH("NO",P16)))</formula>
    </cfRule>
  </conditionalFormatting>
  <conditionalFormatting sqref="Q16">
    <cfRule type="containsText" dxfId="17" priority="96" operator="containsText" text="NO">
      <formula>NOT(ISERROR(SEARCH("NO",Q16)))</formula>
    </cfRule>
  </conditionalFormatting>
  <conditionalFormatting sqref="Q16">
    <cfRule type="containsText" dxfId="16" priority="95" operator="containsText" text="SI">
      <formula>NOT(ISERROR(SEARCH("SI",Q16)))</formula>
    </cfRule>
  </conditionalFormatting>
  <conditionalFormatting sqref="L16:M16">
    <cfRule type="colorScale" priority="94">
      <colorScale>
        <cfvo type="num" val="1"/>
        <cfvo type="num" val="2"/>
        <cfvo type="num" val="3"/>
        <color rgb="FFFF0000"/>
        <color rgb="FFFFFF00"/>
        <color rgb="FF00B050"/>
      </colorScale>
    </cfRule>
  </conditionalFormatting>
  <conditionalFormatting sqref="H16">
    <cfRule type="expression" priority="93">
      <formula>"si numero (1=0%); sino numero (2=50%); sino numero (3=100%)"</formula>
    </cfRule>
  </conditionalFormatting>
  <conditionalFormatting sqref="I16">
    <cfRule type="expression" priority="92">
      <formula>"si numero (1=0%); sino numero (2=50%); sino numero (3=100%)"</formula>
    </cfRule>
  </conditionalFormatting>
  <conditionalFormatting sqref="C17 F17:G17">
    <cfRule type="expression" priority="91">
      <formula>"si numero (1=0%); sino numero (2=50%); sino numero (3=100%)"</formula>
    </cfRule>
  </conditionalFormatting>
  <conditionalFormatting sqref="P17">
    <cfRule type="containsText" dxfId="15" priority="89" operator="containsText" text="SI">
      <formula>NOT(ISERROR(SEARCH("SI",P17)))</formula>
    </cfRule>
    <cfRule type="containsText" dxfId="14" priority="90" operator="containsText" text="NO">
      <formula>NOT(ISERROR(SEARCH("NO",P17)))</formula>
    </cfRule>
  </conditionalFormatting>
  <conditionalFormatting sqref="Q17">
    <cfRule type="containsText" dxfId="13" priority="88" operator="containsText" text="NO">
      <formula>NOT(ISERROR(SEARCH("NO",Q17)))</formula>
    </cfRule>
  </conditionalFormatting>
  <conditionalFormatting sqref="Q17">
    <cfRule type="containsText" dxfId="12" priority="87" operator="containsText" text="SI">
      <formula>NOT(ISERROR(SEARCH("SI",Q17)))</formula>
    </cfRule>
  </conditionalFormatting>
  <conditionalFormatting sqref="L17:M17">
    <cfRule type="colorScale" priority="86">
      <colorScale>
        <cfvo type="num" val="1"/>
        <cfvo type="num" val="2"/>
        <cfvo type="num" val="3"/>
        <color rgb="FFFF0000"/>
        <color rgb="FFFFFF00"/>
        <color rgb="FF00B050"/>
      </colorScale>
    </cfRule>
  </conditionalFormatting>
  <conditionalFormatting sqref="H17">
    <cfRule type="expression" priority="85">
      <formula>"si numero (1=0%); sino numero (2=50%); sino numero (3=100%)"</formula>
    </cfRule>
  </conditionalFormatting>
  <conditionalFormatting sqref="I17">
    <cfRule type="expression" priority="84">
      <formula>"si numero (1=0%); sino numero (2=50%); sino numero (3=100%)"</formula>
    </cfRule>
  </conditionalFormatting>
  <conditionalFormatting sqref="C18:C21 F18:G20">
    <cfRule type="expression" priority="83">
      <formula>"si numero (1=0%); sino numero (2=50%); sino numero (3=100%)"</formula>
    </cfRule>
  </conditionalFormatting>
  <conditionalFormatting sqref="P18:P21">
    <cfRule type="containsText" dxfId="11" priority="81" operator="containsText" text="SI">
      <formula>NOT(ISERROR(SEARCH("SI",P18)))</formula>
    </cfRule>
    <cfRule type="containsText" dxfId="10" priority="82" operator="containsText" text="NO">
      <formula>NOT(ISERROR(SEARCH("NO",P18)))</formula>
    </cfRule>
  </conditionalFormatting>
  <conditionalFormatting sqref="Q18:Q20">
    <cfRule type="containsText" dxfId="9" priority="80" operator="containsText" text="NO">
      <formula>NOT(ISERROR(SEARCH("NO",Q18)))</formula>
    </cfRule>
  </conditionalFormatting>
  <conditionalFormatting sqref="Q18:Q20">
    <cfRule type="containsText" dxfId="8" priority="79" operator="containsText" text="SI">
      <formula>NOT(ISERROR(SEARCH("SI",Q18)))</formula>
    </cfRule>
  </conditionalFormatting>
  <conditionalFormatting sqref="L18:M19">
    <cfRule type="colorScale" priority="78">
      <colorScale>
        <cfvo type="num" val="1"/>
        <cfvo type="num" val="2"/>
        <cfvo type="num" val="3"/>
        <color rgb="FFFF0000"/>
        <color rgb="FFFFFF00"/>
        <color rgb="FF00B050"/>
      </colorScale>
    </cfRule>
  </conditionalFormatting>
  <conditionalFormatting sqref="H18">
    <cfRule type="expression" priority="77">
      <formula>"si numero (1=0%); sino numero (2=50%); sino numero (3=100%)"</formula>
    </cfRule>
  </conditionalFormatting>
  <conditionalFormatting sqref="H19">
    <cfRule type="expression" priority="76">
      <formula>"si numero (1=0%); sino numero (2=50%); sino numero (3=100%)"</formula>
    </cfRule>
  </conditionalFormatting>
  <conditionalFormatting sqref="H20">
    <cfRule type="expression" priority="75">
      <formula>"si numero (1=0%); sino numero (2=50%); sino numero (3=100%)"</formula>
    </cfRule>
  </conditionalFormatting>
  <conditionalFormatting sqref="I20">
    <cfRule type="expression" priority="74">
      <formula>"si numero (1=0%); sino numero (2=50%); sino numero (3=100%)"</formula>
    </cfRule>
  </conditionalFormatting>
  <conditionalFormatting sqref="L20:M20">
    <cfRule type="colorScale" priority="73">
      <colorScale>
        <cfvo type="num" val="1"/>
        <cfvo type="num" val="2"/>
        <cfvo type="num" val="3"/>
        <color rgb="FFFF0000"/>
        <color rgb="FFFFFF00"/>
        <color rgb="FF00B050"/>
      </colorScale>
    </cfRule>
  </conditionalFormatting>
  <conditionalFormatting sqref="I18">
    <cfRule type="expression" priority="72">
      <formula>"si numero (1=0%); sino numero (2=50%); sino numero (3=100%)"</formula>
    </cfRule>
  </conditionalFormatting>
  <conditionalFormatting sqref="I19">
    <cfRule type="expression" priority="71">
      <formula>"si numero (1=0%); sino numero (2=50%); sino numero (3=100%)"</formula>
    </cfRule>
  </conditionalFormatting>
  <conditionalFormatting sqref="F25:G25">
    <cfRule type="expression" priority="70">
      <formula>"si numero (1=0%); sino numero (2=50%); sino numero (3=100%)"</formula>
    </cfRule>
  </conditionalFormatting>
  <conditionalFormatting sqref="L22:M25">
    <cfRule type="colorScale" priority="69">
      <colorScale>
        <cfvo type="num" val="1"/>
        <cfvo type="num" val="2"/>
        <cfvo type="num" val="3"/>
        <color rgb="FFFF0000"/>
        <color rgb="FFFFFF00"/>
        <color rgb="FF00B050"/>
      </colorScale>
    </cfRule>
  </conditionalFormatting>
  <conditionalFormatting sqref="F23:G23">
    <cfRule type="expression" priority="68">
      <formula>"si numero (1=0%); sino numero (2=50%); sino numero (3=100%)"</formula>
    </cfRule>
  </conditionalFormatting>
  <conditionalFormatting sqref="H22">
    <cfRule type="expression" priority="67">
      <formula>"si numero (1=0%); sino numero (2=50%); sino numero (3=100%)"</formula>
    </cfRule>
  </conditionalFormatting>
  <conditionalFormatting sqref="H24">
    <cfRule type="expression" priority="66">
      <formula>"si numero (1=0%); sino numero (2=50%); sino numero (3=100%)"</formula>
    </cfRule>
  </conditionalFormatting>
  <conditionalFormatting sqref="I22">
    <cfRule type="expression" priority="65">
      <formula>"si numero (1=0%); sino numero (2=50%); sino numero (3=100%)"</formula>
    </cfRule>
  </conditionalFormatting>
  <conditionalFormatting sqref="I24">
    <cfRule type="expression" priority="64">
      <formula>"si numero (1=0%); sino numero (2=50%); sino numero (3=100%)"</formula>
    </cfRule>
  </conditionalFormatting>
  <conditionalFormatting sqref="L26:M27">
    <cfRule type="colorScale" priority="63">
      <colorScale>
        <cfvo type="num" val="1"/>
        <cfvo type="num" val="2"/>
        <cfvo type="num" val="3"/>
        <color rgb="FFFF0000"/>
        <color rgb="FFFFFF00"/>
        <color rgb="FF00B050"/>
      </colorScale>
    </cfRule>
  </conditionalFormatting>
  <conditionalFormatting sqref="H26">
    <cfRule type="expression" priority="62">
      <formula>"si numero (1=0%); sino numero (2=50%); sino numero (3=100%)"</formula>
    </cfRule>
  </conditionalFormatting>
  <conditionalFormatting sqref="L32:M32 L28:M30 L34:M35">
    <cfRule type="colorScale" priority="60">
      <colorScale>
        <cfvo type="num" val="1"/>
        <cfvo type="num" val="2"/>
        <cfvo type="num" val="3"/>
        <color rgb="FFFF0000"/>
        <color rgb="FFFFFF00"/>
        <color rgb="FF00B050"/>
      </colorScale>
    </cfRule>
  </conditionalFormatting>
  <conditionalFormatting sqref="H28">
    <cfRule type="expression" priority="58">
      <formula>"si numero (1=0%); sino numero (2=50%); sino numero (3=100%)"</formula>
    </cfRule>
  </conditionalFormatting>
  <conditionalFormatting sqref="I28">
    <cfRule type="expression" priority="57">
      <formula>"si numero (1=0%); sino numero (2=50%); sino numero (3=100%)"</formula>
    </cfRule>
  </conditionalFormatting>
  <conditionalFormatting sqref="L36:M39">
    <cfRule type="colorScale" priority="55">
      <colorScale>
        <cfvo type="num" val="1"/>
        <cfvo type="num" val="2"/>
        <cfvo type="num" val="3"/>
        <color rgb="FFFF0000"/>
        <color rgb="FFFFFF00"/>
        <color rgb="FF00B050"/>
      </colorScale>
    </cfRule>
  </conditionalFormatting>
  <conditionalFormatting sqref="H35">
    <cfRule type="expression" priority="54">
      <formula>"si numero (1=0%); sino numero (2=50%); sino numero (3=100%)"</formula>
    </cfRule>
  </conditionalFormatting>
  <conditionalFormatting sqref="I35">
    <cfRule type="expression" priority="53">
      <formula>"si numero (1=0%); sino numero (2=50%); sino numero (3=100%)"</formula>
    </cfRule>
  </conditionalFormatting>
  <conditionalFormatting sqref="L40:M42">
    <cfRule type="colorScale" priority="52">
      <colorScale>
        <cfvo type="num" val="1"/>
        <cfvo type="num" val="2"/>
        <cfvo type="num" val="3"/>
        <color rgb="FFFF0000"/>
        <color rgb="FFFFFF00"/>
        <color rgb="FF00B050"/>
      </colorScale>
    </cfRule>
  </conditionalFormatting>
  <conditionalFormatting sqref="I40">
    <cfRule type="expression" priority="51">
      <formula>"si numero (1=0%); sino numero (2=50%); sino numero (3=100%)"</formula>
    </cfRule>
  </conditionalFormatting>
  <conditionalFormatting sqref="I41">
    <cfRule type="expression" priority="50">
      <formula>"si numero (1=0%); sino numero (2=50%); sino numero (3=100%)"</formula>
    </cfRule>
  </conditionalFormatting>
  <conditionalFormatting sqref="I42">
    <cfRule type="expression" priority="49">
      <formula>"si numero (1=0%); sino numero (2=50%); sino numero (3=100%)"</formula>
    </cfRule>
  </conditionalFormatting>
  <conditionalFormatting sqref="L43:M44">
    <cfRule type="colorScale" priority="48">
      <colorScale>
        <cfvo type="num" val="1"/>
        <cfvo type="num" val="2"/>
        <cfvo type="num" val="3"/>
        <color rgb="FFFF0000"/>
        <color rgb="FFFFFF00"/>
        <color rgb="FF00B050"/>
      </colorScale>
    </cfRule>
  </conditionalFormatting>
  <conditionalFormatting sqref="I43">
    <cfRule type="expression" priority="47">
      <formula>"si numero (1=0%); sino numero (2=50%); sino numero (3=100%)"</formula>
    </cfRule>
  </conditionalFormatting>
  <conditionalFormatting sqref="L45:M45">
    <cfRule type="colorScale" priority="46">
      <colorScale>
        <cfvo type="num" val="1"/>
        <cfvo type="num" val="2"/>
        <cfvo type="num" val="3"/>
        <color rgb="FFFF0000"/>
        <color rgb="FFFFFF00"/>
        <color rgb="FF00B050"/>
      </colorScale>
    </cfRule>
  </conditionalFormatting>
  <conditionalFormatting sqref="I45">
    <cfRule type="expression" priority="45">
      <formula>"si numero (1=0%); sino numero (2=50%); sino numero (3=100%)"</formula>
    </cfRule>
  </conditionalFormatting>
  <conditionalFormatting sqref="L46:M46">
    <cfRule type="colorScale" priority="44">
      <colorScale>
        <cfvo type="num" val="1"/>
        <cfvo type="num" val="2"/>
        <cfvo type="num" val="3"/>
        <color rgb="FFFF0000"/>
        <color rgb="FFFFFF00"/>
        <color rgb="FF00B050"/>
      </colorScale>
    </cfRule>
  </conditionalFormatting>
  <conditionalFormatting sqref="F46:G46">
    <cfRule type="expression" priority="43">
      <formula>"si numero (1=0%); sino numero (2=50%); sino numero (3=100%)"</formula>
    </cfRule>
  </conditionalFormatting>
  <conditionalFormatting sqref="H46">
    <cfRule type="expression" priority="42">
      <formula>"si numero (1=0%); sino numero (2=50%); sino numero (3=100%)"</formula>
    </cfRule>
  </conditionalFormatting>
  <conditionalFormatting sqref="I46">
    <cfRule type="expression" priority="41">
      <formula>"si numero (1=0%); sino numero (2=50%); sino numero (3=100%)"</formula>
    </cfRule>
  </conditionalFormatting>
  <conditionalFormatting sqref="P46">
    <cfRule type="containsText" dxfId="7" priority="39" operator="containsText" text="SI">
      <formula>NOT(ISERROR(SEARCH("SI",P46)))</formula>
    </cfRule>
    <cfRule type="containsText" dxfId="6" priority="40" operator="containsText" text="NO">
      <formula>NOT(ISERROR(SEARCH("NO",P46)))</formula>
    </cfRule>
  </conditionalFormatting>
  <conditionalFormatting sqref="Q46">
    <cfRule type="containsText" dxfId="5" priority="38" operator="containsText" text="NO">
      <formula>NOT(ISERROR(SEARCH("NO",Q46)))</formula>
    </cfRule>
  </conditionalFormatting>
  <conditionalFormatting sqref="Q46">
    <cfRule type="containsText" dxfId="4" priority="37" operator="containsText" text="SI">
      <formula>NOT(ISERROR(SEARCH("SI",Q46)))</formula>
    </cfRule>
  </conditionalFormatting>
  <conditionalFormatting sqref="L48:M49 L51:M51">
    <cfRule type="colorScale" priority="35">
      <colorScale>
        <cfvo type="num" val="1"/>
        <cfvo type="num" val="2"/>
        <cfvo type="num" val="3"/>
        <color rgb="FFFF0000"/>
        <color rgb="FFFFFF00"/>
        <color rgb="FF00B050"/>
      </colorScale>
    </cfRule>
  </conditionalFormatting>
  <conditionalFormatting sqref="L52:M55">
    <cfRule type="colorScale" priority="34">
      <colorScale>
        <cfvo type="num" val="1"/>
        <cfvo type="num" val="2"/>
        <cfvo type="num" val="3"/>
        <color rgb="FFFF0000"/>
        <color rgb="FFFFFF00"/>
        <color rgb="FF00B050"/>
      </colorScale>
    </cfRule>
  </conditionalFormatting>
  <conditionalFormatting sqref="L56:M57">
    <cfRule type="colorScale" priority="33">
      <colorScale>
        <cfvo type="num" val="1"/>
        <cfvo type="num" val="2"/>
        <cfvo type="num" val="3"/>
        <color rgb="FFFF0000"/>
        <color rgb="FFFFFF00"/>
        <color rgb="FF00B050"/>
      </colorScale>
    </cfRule>
  </conditionalFormatting>
  <conditionalFormatting sqref="I56">
    <cfRule type="expression" priority="32">
      <formula>"si numero (1=0%); sino numero (2=50%); sino numero (3=100%)"</formula>
    </cfRule>
  </conditionalFormatting>
  <conditionalFormatting sqref="L58:M58">
    <cfRule type="colorScale" priority="31">
      <colorScale>
        <cfvo type="num" val="1"/>
        <cfvo type="num" val="2"/>
        <cfvo type="num" val="3"/>
        <color rgb="FFFF0000"/>
        <color rgb="FFFFFF00"/>
        <color rgb="FF00B050"/>
      </colorScale>
    </cfRule>
  </conditionalFormatting>
  <conditionalFormatting sqref="I58">
    <cfRule type="expression" priority="30">
      <formula>"si numero (1=0%); sino numero (2=50%); sino numero (3=100%)"</formula>
    </cfRule>
  </conditionalFormatting>
  <conditionalFormatting sqref="L59:M60">
    <cfRule type="colorScale" priority="29">
      <colorScale>
        <cfvo type="num" val="1"/>
        <cfvo type="num" val="2"/>
        <cfvo type="num" val="3"/>
        <color rgb="FFFF0000"/>
        <color rgb="FFFFFF00"/>
        <color rgb="FF00B050"/>
      </colorScale>
    </cfRule>
  </conditionalFormatting>
  <conditionalFormatting sqref="I59">
    <cfRule type="expression" priority="28">
      <formula>"si numero (1=0%); sino numero (2=50%); sino numero (3=100%)"</formula>
    </cfRule>
  </conditionalFormatting>
  <conditionalFormatting sqref="I60">
    <cfRule type="expression" priority="27">
      <formula>"si numero (1=0%); sino numero (2=50%); sino numero (3=100%)"</formula>
    </cfRule>
  </conditionalFormatting>
  <conditionalFormatting sqref="L61:M61">
    <cfRule type="colorScale" priority="26">
      <colorScale>
        <cfvo type="num" val="1"/>
        <cfvo type="num" val="2"/>
        <cfvo type="num" val="3"/>
        <color rgb="FFFF0000"/>
        <color rgb="FFFFFF00"/>
        <color rgb="FF00B050"/>
      </colorScale>
    </cfRule>
  </conditionalFormatting>
  <conditionalFormatting sqref="L63:M63 L65:M65">
    <cfRule type="colorScale" priority="25">
      <colorScale>
        <cfvo type="num" val="1"/>
        <cfvo type="num" val="2"/>
        <cfvo type="num" val="3"/>
        <color rgb="FFFF0000"/>
        <color rgb="FFFFFF00"/>
        <color rgb="FF00B050"/>
      </colorScale>
    </cfRule>
  </conditionalFormatting>
  <conditionalFormatting sqref="L66:M67 L69:M69">
    <cfRule type="colorScale" priority="24">
      <colorScale>
        <cfvo type="num" val="1"/>
        <cfvo type="num" val="2"/>
        <cfvo type="num" val="3"/>
        <color rgb="FFFF0000"/>
        <color rgb="FFFFFF00"/>
        <color rgb="FF00B050"/>
      </colorScale>
    </cfRule>
  </conditionalFormatting>
  <conditionalFormatting sqref="F67:G67">
    <cfRule type="expression" priority="23">
      <formula>"si numero (1=0%); sino numero (2=50%); sino numero (3=100%)"</formula>
    </cfRule>
  </conditionalFormatting>
  <conditionalFormatting sqref="P67">
    <cfRule type="containsText" dxfId="3" priority="21" operator="containsText" text="SI">
      <formula>NOT(ISERROR(SEARCH("SI",P67)))</formula>
    </cfRule>
    <cfRule type="containsText" dxfId="2" priority="22" operator="containsText" text="NO">
      <formula>NOT(ISERROR(SEARCH("NO",P67)))</formula>
    </cfRule>
  </conditionalFormatting>
  <conditionalFormatting sqref="Q67">
    <cfRule type="containsText" dxfId="1" priority="20" operator="containsText" text="NO">
      <formula>NOT(ISERROR(SEARCH("NO",Q67)))</formula>
    </cfRule>
  </conditionalFormatting>
  <conditionalFormatting sqref="Q67">
    <cfRule type="containsText" dxfId="0" priority="19" operator="containsText" text="SI">
      <formula>NOT(ISERROR(SEARCH("SI",Q67)))</formula>
    </cfRule>
  </conditionalFormatting>
  <conditionalFormatting sqref="I69">
    <cfRule type="expression" priority="18">
      <formula>"si numero (1=0%); sino numero (2=50%); sino numero (3=100%)"</formula>
    </cfRule>
  </conditionalFormatting>
  <conditionalFormatting sqref="L70:M70">
    <cfRule type="colorScale" priority="17">
      <colorScale>
        <cfvo type="num" val="1"/>
        <cfvo type="num" val="2"/>
        <cfvo type="num" val="3"/>
        <color rgb="FFFF0000"/>
        <color rgb="FFFFFF00"/>
        <color rgb="FF00B050"/>
      </colorScale>
    </cfRule>
  </conditionalFormatting>
  <conditionalFormatting sqref="I70">
    <cfRule type="expression" priority="16">
      <formula>"si numero (1=0%); sino numero (2=50%); sino numero (3=100%)"</formula>
    </cfRule>
  </conditionalFormatting>
  <conditionalFormatting sqref="L82:M82">
    <cfRule type="colorScale" priority="7">
      <colorScale>
        <cfvo type="num" val="1"/>
        <cfvo type="num" val="2"/>
        <cfvo type="num" val="3"/>
        <color rgb="FFFF0000"/>
        <color rgb="FFFFFF00"/>
        <color rgb="FF00B050"/>
      </colorScale>
    </cfRule>
  </conditionalFormatting>
  <conditionalFormatting sqref="L71:M72 L75:M76 L78:M79">
    <cfRule type="colorScale" priority="14">
      <colorScale>
        <cfvo type="num" val="1"/>
        <cfvo type="num" val="2"/>
        <cfvo type="num" val="3"/>
        <color rgb="FFFF0000"/>
        <color rgb="FFFFFF00"/>
        <color rgb="FF00B050"/>
      </colorScale>
    </cfRule>
  </conditionalFormatting>
  <conditionalFormatting sqref="I71">
    <cfRule type="expression" priority="13">
      <formula>"si numero (1=0%); sino numero (2=50%); sino numero (3=100%)"</formula>
    </cfRule>
  </conditionalFormatting>
  <conditionalFormatting sqref="I76">
    <cfRule type="expression" priority="10">
      <formula>"si numero (1=0%); sino numero (2=50%); sino numero (3=100%)"</formula>
    </cfRule>
  </conditionalFormatting>
  <conditionalFormatting sqref="I80">
    <cfRule type="expression" priority="9">
      <formula>"si numero (1=0%); sino numero (2=50%); sino numero (3=100%)"</formula>
    </cfRule>
  </conditionalFormatting>
  <conditionalFormatting sqref="I82">
    <cfRule type="expression" priority="6">
      <formula>"si numero (1=0%); sino numero (2=50%); sino numero (3=100%)"</formula>
    </cfRule>
  </conditionalFormatting>
  <conditionalFormatting sqref="L86:M86">
    <cfRule type="colorScale" priority="3">
      <colorScale>
        <cfvo type="num" val="1"/>
        <cfvo type="num" val="2"/>
        <cfvo type="num" val="3"/>
        <color rgb="FFFF0000"/>
        <color rgb="FFFFFF00"/>
        <color rgb="FF00B050"/>
      </colorScale>
    </cfRule>
  </conditionalFormatting>
  <conditionalFormatting sqref="I86">
    <cfRule type="expression" priority="2">
      <formula>"si numero (1=0%); sino numero (2=50%); sino numero (3=100%)"</formula>
    </cfRule>
  </conditionalFormatting>
  <conditionalFormatting sqref="O11">
    <cfRule type="expression" priority="1">
      <formula>"si numero (1=0%); sino numero (2=50%); sino numero (3=100%)"</formula>
    </cfRule>
  </conditionalFormatting>
  <hyperlinks>
    <hyperlink ref="J16" r:id="rId1" xr:uid="{02A08137-4267-420D-87CD-48F4CBFA8CA2}"/>
    <hyperlink ref="J18" r:id="rId2" xr:uid="{450F6A5B-CBD6-454B-92C9-760D249037ED}"/>
    <hyperlink ref="J19" r:id="rId3" xr:uid="{8625BBFC-AAE4-41CB-94AB-8893320E5193}"/>
    <hyperlink ref="J20" r:id="rId4" xr:uid="{C559A2EC-6E64-42C6-B28B-CC05E709927A}"/>
    <hyperlink ref="J22" r:id="rId5" xr:uid="{233C852D-B59E-4432-8784-8921B4B30752}"/>
    <hyperlink ref="J23" r:id="rId6" xr:uid="{0869AEA2-E0D8-493D-94B7-130A42BA7267}"/>
    <hyperlink ref="J24" r:id="rId7" xr:uid="{0A78A790-AD57-41EB-971C-4CCD6FFADA61}"/>
    <hyperlink ref="J25" r:id="rId8" xr:uid="{E36D78C1-A18B-44F9-A6E5-6201E06A2361}"/>
    <hyperlink ref="J26" r:id="rId9" xr:uid="{9C652C52-F603-49D6-A302-0802D4A7201B}"/>
    <hyperlink ref="J27" r:id="rId10" xr:uid="{AA2C47C3-8196-4FCF-BDF5-8EB10363943E}"/>
    <hyperlink ref="J30" r:id="rId11" xr:uid="{5D21593A-41AE-42FC-9510-9BD4AA515258}"/>
    <hyperlink ref="J40" r:id="rId12" xr:uid="{29C1CF8F-BB0F-4BBA-926C-64591EC92B53}"/>
    <hyperlink ref="J42" r:id="rId13" xr:uid="{B22489DC-8E03-4AAE-9CAA-F32BC3306BC6}"/>
    <hyperlink ref="J43" r:id="rId14" xr:uid="{1B9BA4F2-CC64-44A8-857F-D715E8D28387}"/>
    <hyperlink ref="J45" r:id="rId15" xr:uid="{7B12D7DE-9C5C-4260-B9CA-CA194E9357D2}"/>
    <hyperlink ref="J56" r:id="rId16" xr:uid="{8132485A-39D0-4DE1-AC75-3ABA1E290A4E}"/>
    <hyperlink ref="J59" r:id="rId17" xr:uid="{D84D5D28-D9C1-43EA-B477-ED3911867456}"/>
    <hyperlink ref="J66" r:id="rId18" xr:uid="{845BB4F6-AD5B-40B5-A3B4-EBF89A255A02}"/>
    <hyperlink ref="J67" r:id="rId19" xr:uid="{EF7720AC-478C-49EF-BEA3-0AA9EFCD7C6C}"/>
    <hyperlink ref="J71" r:id="rId20" xr:uid="{180587D8-E060-474B-96F3-A2008E6BA697}"/>
    <hyperlink ref="J72" r:id="rId21" xr:uid="{63A0E2B2-AE77-4C9F-BCFC-3E583E283131}"/>
    <hyperlink ref="J76" r:id="rId22" xr:uid="{521F7A15-37F9-4739-8735-44F5F35CCDCA}"/>
    <hyperlink ref="J78" r:id="rId23" xr:uid="{A90DBC9E-4088-4865-9B5F-4F455B8E0B7C}"/>
    <hyperlink ref="J79" r:id="rId24" xr:uid="{EC94BEE7-4D50-46B0-B275-0F5F1DB4411D}"/>
    <hyperlink ref="J86" r:id="rId25" xr:uid="{8C111F6F-E566-4278-82AD-0D0F1AD8D2FC}"/>
    <hyperlink ref="J48" r:id="rId26" xr:uid="{24BF4B06-CE6E-4BFD-A6E3-45C0BA3033A4}"/>
    <hyperlink ref="J51" r:id="rId27" xr:uid="{A8E5A520-0562-43CD-8831-838F3C8F2BAE}"/>
    <hyperlink ref="J41" r:id="rId28" xr:uid="{1F0772DA-E57C-4B36-B0FB-6F1C5FF6891D}"/>
    <hyperlink ref="J7" r:id="rId29" xr:uid="{0E3966C5-8C9D-48BA-B327-FA66151E0E81}"/>
    <hyperlink ref="J8" r:id="rId30" xr:uid="{BDE60980-5269-4695-B2C8-E380A50D7E83}"/>
    <hyperlink ref="J17" r:id="rId31" xr:uid="{427C1A94-DFD4-4401-91F3-86F5B104C15B}"/>
    <hyperlink ref="J28" r:id="rId32" xr:uid="{B3AC6B28-7CCC-49F6-9F79-B94E5E6EF03E}"/>
    <hyperlink ref="J29" r:id="rId33" xr:uid="{C5B367CD-0770-4588-AF58-B5DC3D02A5C6}"/>
    <hyperlink ref="J36" r:id="rId34" xr:uid="{DEA1AC0D-6A87-4621-9A44-C234E57CEEE2}"/>
    <hyperlink ref="J37:J38" r:id="rId35" display="https://unipamplonaedu.sharepoint.com/:f:/s/PROGRAMADELICENCIATURAENEDUCACININFANTIL/Ek80_nKdGOhCo3E5qX7ko2MBOCzcSqqvNDTFql_LvKQNXQ?e=K2fNlA_x000a_" xr:uid="{BE79F961-4F6D-4370-A574-6293C481D358}"/>
    <hyperlink ref="J39" r:id="rId36" xr:uid="{B56E17B6-07DD-4A3F-9AEC-AA9AC5779EF8}"/>
    <hyperlink ref="J32" r:id="rId37" xr:uid="{F3987C17-0CF9-497E-819C-B9B07B908809}"/>
    <hyperlink ref="J35" r:id="rId38" xr:uid="{523D5994-0048-4694-8DF1-39C70038922F}"/>
    <hyperlink ref="J34" r:id="rId39" xr:uid="{8A0F931B-FF6D-4B99-91FF-947F27C0CB33}"/>
    <hyperlink ref="J44" r:id="rId40" xr:uid="{CEB612A1-E8D0-4007-ACB6-C2D202235C6B}"/>
    <hyperlink ref="J46" r:id="rId41" xr:uid="{34B67C36-2144-4254-BD33-C30A69AEE2E0}"/>
    <hyperlink ref="J52" r:id="rId42" xr:uid="{5BBE0731-F358-4804-9686-93F1CCA090F6}"/>
    <hyperlink ref="J53:J55" r:id="rId43" display="https://unipamplonaedu.sharepoint.com/:f:/s/PROGRAMADELICENCIATURAENEDUCACININFANTIL/EjkXQDAj-IFIq7VjmoV2mFUBS-I0GRWCklLBqejd6Ua-cg?e=0iTfS0_x000a_" xr:uid="{817CE043-26EB-4D55-AA2B-47611229AACD}"/>
    <hyperlink ref="J57" r:id="rId44" xr:uid="{D2F2DF2F-376E-4789-B0FD-D2DF679AEF52}"/>
    <hyperlink ref="J58" r:id="rId45" xr:uid="{CFBB19C8-C297-4C4D-8D43-47D193F2DDCF}"/>
    <hyperlink ref="J60" r:id="rId46" xr:uid="{66F3A55B-4F22-4F19-A169-DC798AD26E2D}"/>
    <hyperlink ref="J61" r:id="rId47" xr:uid="{1456F429-C2BB-4345-A05F-248FB73FB816}"/>
    <hyperlink ref="J64" r:id="rId48" xr:uid="{14549B10-155B-46DC-A1E8-F8234FCF2D69}"/>
    <hyperlink ref="J63" r:id="rId49" xr:uid="{9D9E4556-1A9C-464B-B99B-16439F9786E4}"/>
    <hyperlink ref="J69" r:id="rId50" xr:uid="{ACF1B4B7-F7CB-43C9-B8A5-C742FBE58DDD}"/>
    <hyperlink ref="J70" r:id="rId51" xr:uid="{422E3847-D7D6-4805-A62E-A23CB646356C}"/>
    <hyperlink ref="J85" r:id="rId52" xr:uid="{9FD4D648-24A5-4BA1-996A-EC912DF7FE7B}"/>
    <hyperlink ref="J84" r:id="rId53" xr:uid="{6123B6FE-7A7E-448E-92B0-D32B576BE8F8}"/>
    <hyperlink ref="J82" r:id="rId54" xr:uid="{D81FCF34-2863-4CCF-A1F9-021406451325}"/>
    <hyperlink ref="J83" r:id="rId55" xr:uid="{C30E08F6-1EBA-4F69-A8B7-61C03873DD8F}"/>
  </hyperlinks>
  <pageMargins left="0.7" right="0.7" top="0.75" bottom="0.75" header="0.3" footer="0.3"/>
  <pageSetup orientation="portrait" r:id="rId56"/>
  <drawing r:id="rId57"/>
  <legacyDrawing r:id="rId5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E6B02C16FF064892ED5DFB9D80F29C" ma:contentTypeVersion="11" ma:contentTypeDescription="Crear nuevo documento." ma:contentTypeScope="" ma:versionID="21886a5278ec147850dfc1e157ac3d2f">
  <xsd:schema xmlns:xsd="http://www.w3.org/2001/XMLSchema" xmlns:xs="http://www.w3.org/2001/XMLSchema" xmlns:p="http://schemas.microsoft.com/office/2006/metadata/properties" xmlns:ns2="b55059ab-178c-4fda-a6d6-8e3d9cec62a8" xmlns:ns3="d6c4ba80-0008-463a-806d-2056a2e3fb49" targetNamespace="http://schemas.microsoft.com/office/2006/metadata/properties" ma:root="true" ma:fieldsID="30af3f8be4d85790ce8764001b48428d" ns2:_="" ns3:_="">
    <xsd:import namespace="b55059ab-178c-4fda-a6d6-8e3d9cec62a8"/>
    <xsd:import namespace="d6c4ba80-0008-463a-806d-2056a2e3fb4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059ab-178c-4fda-a6d6-8e3d9cec62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6c4ba80-0008-463a-806d-2056a2e3fb49"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B2526C-E6D1-4B50-BCC0-BAFA5F4694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059ab-178c-4fda-a6d6-8e3d9cec62a8"/>
    <ds:schemaRef ds:uri="d6c4ba80-0008-463a-806d-2056a2e3fb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BF3086-93DE-49D1-B9F5-224F8AEEA090}">
  <ds:schemaRefs>
    <ds:schemaRef ds:uri="http://schemas.microsoft.com/sharepoint/v3/contenttype/forms"/>
  </ds:schemaRefs>
</ds:datastoreItem>
</file>

<file path=customXml/itemProps3.xml><?xml version="1.0" encoding="utf-8"?>
<ds:datastoreItem xmlns:ds="http://schemas.openxmlformats.org/officeDocument/2006/customXml" ds:itemID="{E97A7E32-F043-4DD5-AF63-17DE5D26CEC7}">
  <ds:schemaRefs>
    <ds:schemaRef ds:uri="http://schemas.microsoft.com/office/2006/documentManagement/types"/>
    <ds:schemaRef ds:uri="http://schemas.microsoft.com/office/2006/metadata/properties"/>
    <ds:schemaRef ds:uri="http://purl.org/dc/elements/1.1/"/>
    <ds:schemaRef ds:uri="http://purl.org/dc/dcmitype/"/>
    <ds:schemaRef ds:uri="http://www.w3.org/XML/1998/namespace"/>
    <ds:schemaRef ds:uri="http://schemas.openxmlformats.org/package/2006/metadata/core-properties"/>
    <ds:schemaRef ds:uri="b55059ab-178c-4fda-a6d6-8e3d9cec62a8"/>
    <ds:schemaRef ds:uri="http://schemas.microsoft.com/office/infopath/2007/PartnerControls"/>
    <ds:schemaRef ds:uri="d6c4ba80-0008-463a-806d-2056a2e3fb4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Usuario</cp:lastModifiedBy>
  <cp:revision/>
  <dcterms:created xsi:type="dcterms:W3CDTF">2015-06-05T18:19:34Z</dcterms:created>
  <dcterms:modified xsi:type="dcterms:W3CDTF">2021-10-01T20:29:21Z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0x01010082E6B02C16FF064892ED5DFB9D80F29C</vt:lpwstr>
  </property>
</Properties>
</file>