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NIPAMPLONA\PLANTILLAS\"/>
    </mc:Choice>
  </mc:AlternateContent>
  <xr:revisionPtr revIDLastSave="0" documentId="13_ncr:1_{C66EB3F6-69D0-41DC-9866-41F6F8DF14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CTOR 1 PROYECTO EDUCATIVO" sheetId="1" r:id="rId1"/>
    <sheet name="FACTOR 2 ESTUDIANTES" sheetId="3" r:id="rId2"/>
    <sheet name="FACTOR 3 PROFESORES" sheetId="2" r:id="rId3"/>
    <sheet name="FACTOR 4 EGRESADOS" sheetId="4" r:id="rId4"/>
    <sheet name="FACTOR 5 ASPECTOS ACADÉMICOS" sheetId="5" r:id="rId5"/>
    <sheet name="FACTOR 6 PERMANENCIA Y GRADU" sheetId="6" r:id="rId6"/>
    <sheet name="FACTOR 7 INTERACCIÓN N Y I " sheetId="7" r:id="rId7"/>
    <sheet name="FACTOR 8 INVESTIGACIÓN" sheetId="8" r:id="rId8"/>
    <sheet name="FACTOR 9 BIENESTAR" sheetId="9" r:id="rId9"/>
    <sheet name="FACTOR 10 MEDIOS EDUCATIVOS" sheetId="10" r:id="rId10"/>
    <sheet name="FACTOR 11 ORGANIZACIÓN " sheetId="11" r:id="rId11"/>
    <sheet name="FACTOR 12 RECURSOS FISICOS" sheetId="12" r:id="rId12"/>
    <sheet name="%PORCENTAJE DE CUMPLIMIENTO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0" l="1"/>
  <c r="J18" i="8"/>
  <c r="J18" i="9"/>
  <c r="J37" i="10"/>
  <c r="J20" i="10"/>
  <c r="J41" i="10" s="1"/>
  <c r="G14" i="13" s="1"/>
  <c r="J35" i="11"/>
  <c r="J18" i="11"/>
  <c r="J39" i="11" s="1"/>
  <c r="G15" i="13" s="1"/>
  <c r="J35" i="12"/>
  <c r="J17" i="12"/>
  <c r="J39" i="12" s="1"/>
  <c r="G16" i="13" s="1"/>
  <c r="J39" i="3"/>
  <c r="J35" i="9"/>
  <c r="J39" i="9"/>
  <c r="G13" i="13" s="1"/>
  <c r="J35" i="8"/>
  <c r="J39" i="8" s="1"/>
  <c r="G12" i="13" s="1"/>
  <c r="J35" i="7"/>
  <c r="J18" i="7"/>
  <c r="J35" i="6"/>
  <c r="J18" i="6"/>
  <c r="J39" i="6" s="1"/>
  <c r="G10" i="13" s="1"/>
  <c r="J37" i="5"/>
  <c r="J20" i="5"/>
  <c r="J41" i="5" s="1"/>
  <c r="G9" i="13" s="1"/>
  <c r="J37" i="4"/>
  <c r="J20" i="4"/>
  <c r="J41" i="4" s="1"/>
  <c r="G8" i="13" s="1"/>
  <c r="J37" i="2"/>
  <c r="J20" i="2"/>
  <c r="J22" i="3"/>
  <c r="J43" i="3" s="1"/>
  <c r="G6" i="13" s="1"/>
  <c r="J43" i="1"/>
  <c r="J26" i="1"/>
  <c r="J47" i="1" s="1"/>
  <c r="G5" i="13" s="1"/>
  <c r="E32" i="12"/>
  <c r="E16" i="13" s="1"/>
  <c r="N31" i="12"/>
  <c r="P31" i="12" s="1"/>
  <c r="N30" i="12"/>
  <c r="P30" i="12" s="1"/>
  <c r="N29" i="12"/>
  <c r="P29" i="12" s="1"/>
  <c r="N28" i="12"/>
  <c r="P28" i="12" s="1"/>
  <c r="N27" i="12"/>
  <c r="P27" i="12" s="1"/>
  <c r="N26" i="12"/>
  <c r="P26" i="12" s="1"/>
  <c r="N25" i="12"/>
  <c r="E32" i="11"/>
  <c r="E15" i="13" s="1"/>
  <c r="N31" i="11"/>
  <c r="P31" i="11" s="1"/>
  <c r="N30" i="11"/>
  <c r="P30" i="11" s="1"/>
  <c r="N29" i="11"/>
  <c r="P29" i="11" s="1"/>
  <c r="N28" i="11"/>
  <c r="P28" i="11" s="1"/>
  <c r="N27" i="11"/>
  <c r="P27" i="11" s="1"/>
  <c r="N26" i="11"/>
  <c r="N25" i="11"/>
  <c r="P25" i="11" s="1"/>
  <c r="E34" i="10"/>
  <c r="E14" i="13" s="1"/>
  <c r="N33" i="10"/>
  <c r="P33" i="10" s="1"/>
  <c r="N32" i="10"/>
  <c r="P32" i="10" s="1"/>
  <c r="N31" i="10"/>
  <c r="P31" i="10" s="1"/>
  <c r="N30" i="10"/>
  <c r="P30" i="10" s="1"/>
  <c r="N29" i="10"/>
  <c r="P29" i="10" s="1"/>
  <c r="N28" i="10"/>
  <c r="P28" i="10" s="1"/>
  <c r="N27" i="10"/>
  <c r="P27" i="10" s="1"/>
  <c r="E32" i="9"/>
  <c r="E13" i="13" s="1"/>
  <c r="N31" i="9"/>
  <c r="P31" i="9" s="1"/>
  <c r="N30" i="9"/>
  <c r="P30" i="9" s="1"/>
  <c r="N29" i="9"/>
  <c r="P29" i="9" s="1"/>
  <c r="N28" i="9"/>
  <c r="P28" i="9" s="1"/>
  <c r="N27" i="9"/>
  <c r="P27" i="9" s="1"/>
  <c r="N26" i="9"/>
  <c r="P26" i="9" s="1"/>
  <c r="N25" i="9"/>
  <c r="P25" i="9" s="1"/>
  <c r="E32" i="8"/>
  <c r="E12" i="13" s="1"/>
  <c r="N31" i="8"/>
  <c r="P31" i="8" s="1"/>
  <c r="N30" i="8"/>
  <c r="P30" i="8" s="1"/>
  <c r="N29" i="8"/>
  <c r="P29" i="8" s="1"/>
  <c r="N28" i="8"/>
  <c r="P28" i="8" s="1"/>
  <c r="N27" i="8"/>
  <c r="P27" i="8" s="1"/>
  <c r="N26" i="8"/>
  <c r="P26" i="8" s="1"/>
  <c r="N25" i="8"/>
  <c r="E32" i="7"/>
  <c r="E11" i="13" s="1"/>
  <c r="N31" i="7"/>
  <c r="P31" i="7" s="1"/>
  <c r="N30" i="7"/>
  <c r="P30" i="7" s="1"/>
  <c r="N29" i="7"/>
  <c r="P29" i="7" s="1"/>
  <c r="N28" i="7"/>
  <c r="P28" i="7" s="1"/>
  <c r="N27" i="7"/>
  <c r="P27" i="7" s="1"/>
  <c r="N26" i="7"/>
  <c r="P26" i="7" s="1"/>
  <c r="N25" i="7"/>
  <c r="P25" i="7" s="1"/>
  <c r="E32" i="6"/>
  <c r="E10" i="13" s="1"/>
  <c r="N31" i="6"/>
  <c r="P31" i="6" s="1"/>
  <c r="N30" i="6"/>
  <c r="P30" i="6" s="1"/>
  <c r="N29" i="6"/>
  <c r="P29" i="6" s="1"/>
  <c r="N28" i="6"/>
  <c r="P28" i="6" s="1"/>
  <c r="N27" i="6"/>
  <c r="P27" i="6" s="1"/>
  <c r="N26" i="6"/>
  <c r="N25" i="6"/>
  <c r="P25" i="6" s="1"/>
  <c r="E34" i="5"/>
  <c r="E9" i="13" s="1"/>
  <c r="N33" i="5"/>
  <c r="P33" i="5" s="1"/>
  <c r="N32" i="5"/>
  <c r="P32" i="5" s="1"/>
  <c r="N31" i="5"/>
  <c r="P31" i="5" s="1"/>
  <c r="N30" i="5"/>
  <c r="P30" i="5" s="1"/>
  <c r="N29" i="5"/>
  <c r="P29" i="5" s="1"/>
  <c r="N28" i="5"/>
  <c r="P28" i="5" s="1"/>
  <c r="N27" i="5"/>
  <c r="P27" i="5" s="1"/>
  <c r="E34" i="4"/>
  <c r="E8" i="13" s="1"/>
  <c r="N33" i="4"/>
  <c r="P33" i="4" s="1"/>
  <c r="N32" i="4"/>
  <c r="P32" i="4" s="1"/>
  <c r="N31" i="4"/>
  <c r="P31" i="4" s="1"/>
  <c r="N30" i="4"/>
  <c r="P30" i="4" s="1"/>
  <c r="N29" i="4"/>
  <c r="P29" i="4" s="1"/>
  <c r="N28" i="4"/>
  <c r="P28" i="4" s="1"/>
  <c r="N27" i="4"/>
  <c r="P27" i="4" s="1"/>
  <c r="E34" i="2"/>
  <c r="E7" i="13" s="1"/>
  <c r="N33" i="2"/>
  <c r="P33" i="2" s="1"/>
  <c r="N32" i="2"/>
  <c r="N31" i="2"/>
  <c r="P31" i="2" s="1"/>
  <c r="N30" i="2"/>
  <c r="P30" i="2" s="1"/>
  <c r="N29" i="2"/>
  <c r="P29" i="2" s="1"/>
  <c r="N28" i="2"/>
  <c r="P28" i="2" s="1"/>
  <c r="N27" i="2"/>
  <c r="P27" i="2" s="1"/>
  <c r="E40" i="1"/>
  <c r="E5" i="13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E36" i="3"/>
  <c r="E6" i="13" s="1"/>
  <c r="N35" i="3"/>
  <c r="P35" i="3" s="1"/>
  <c r="N34" i="3"/>
  <c r="P34" i="3" s="1"/>
  <c r="N33" i="3"/>
  <c r="P33" i="3" s="1"/>
  <c r="N32" i="3"/>
  <c r="P32" i="3" s="1"/>
  <c r="N31" i="3"/>
  <c r="P31" i="3" s="1"/>
  <c r="N30" i="3"/>
  <c r="N29" i="3"/>
  <c r="P29" i="3" s="1"/>
  <c r="E14" i="12"/>
  <c r="C16" i="13" s="1"/>
  <c r="N13" i="12"/>
  <c r="P13" i="12" s="1"/>
  <c r="N12" i="12"/>
  <c r="N11" i="12"/>
  <c r="P11" i="12" s="1"/>
  <c r="N10" i="12"/>
  <c r="P10" i="12" s="1"/>
  <c r="N9" i="12"/>
  <c r="P9" i="12" s="1"/>
  <c r="N8" i="12"/>
  <c r="P8" i="12" s="1"/>
  <c r="N7" i="12"/>
  <c r="P7" i="12" s="1"/>
  <c r="E17" i="10"/>
  <c r="C14" i="13" s="1"/>
  <c r="N16" i="10"/>
  <c r="P16" i="10" s="1"/>
  <c r="N15" i="10"/>
  <c r="P15" i="10" s="1"/>
  <c r="N14" i="10"/>
  <c r="P14" i="10" s="1"/>
  <c r="N11" i="10"/>
  <c r="P11" i="10" s="1"/>
  <c r="N10" i="10"/>
  <c r="P10" i="10" s="1"/>
  <c r="N9" i="10"/>
  <c r="P9" i="10" s="1"/>
  <c r="E15" i="9"/>
  <c r="C13" i="13" s="1"/>
  <c r="N14" i="9"/>
  <c r="P14" i="9" s="1"/>
  <c r="N13" i="9"/>
  <c r="P13" i="9" s="1"/>
  <c r="N12" i="9"/>
  <c r="P12" i="9" s="1"/>
  <c r="N11" i="9"/>
  <c r="P11" i="9" s="1"/>
  <c r="N10" i="9"/>
  <c r="P10" i="9" s="1"/>
  <c r="N9" i="9"/>
  <c r="N8" i="9"/>
  <c r="P8" i="9" s="1"/>
  <c r="E15" i="8"/>
  <c r="C12" i="13" s="1"/>
  <c r="N14" i="8"/>
  <c r="P14" i="8" s="1"/>
  <c r="N13" i="8"/>
  <c r="P13" i="8" s="1"/>
  <c r="N12" i="8"/>
  <c r="P12" i="8" s="1"/>
  <c r="N11" i="8"/>
  <c r="P11" i="8" s="1"/>
  <c r="N10" i="8"/>
  <c r="P10" i="8" s="1"/>
  <c r="N9" i="8"/>
  <c r="P9" i="8" s="1"/>
  <c r="N8" i="8"/>
  <c r="E15" i="7"/>
  <c r="C11" i="13" s="1"/>
  <c r="N14" i="7"/>
  <c r="P14" i="7" s="1"/>
  <c r="N13" i="7"/>
  <c r="P13" i="7" s="1"/>
  <c r="N12" i="7"/>
  <c r="P12" i="7" s="1"/>
  <c r="N11" i="7"/>
  <c r="P11" i="7" s="1"/>
  <c r="N10" i="7"/>
  <c r="P10" i="7" s="1"/>
  <c r="N9" i="7"/>
  <c r="N8" i="7"/>
  <c r="P8" i="7" s="1"/>
  <c r="E15" i="6"/>
  <c r="C10" i="13" s="1"/>
  <c r="N14" i="6"/>
  <c r="P14" i="6" s="1"/>
  <c r="N13" i="6"/>
  <c r="P13" i="6" s="1"/>
  <c r="N12" i="6"/>
  <c r="P12" i="6" s="1"/>
  <c r="N11" i="6"/>
  <c r="P11" i="6" s="1"/>
  <c r="N10" i="6"/>
  <c r="P10" i="6" s="1"/>
  <c r="N9" i="6"/>
  <c r="N8" i="6"/>
  <c r="P8" i="6" s="1"/>
  <c r="E17" i="5"/>
  <c r="C9" i="13" s="1"/>
  <c r="N16" i="5"/>
  <c r="P16" i="5" s="1"/>
  <c r="N15" i="5"/>
  <c r="P15" i="5" s="1"/>
  <c r="N14" i="5"/>
  <c r="P14" i="5" s="1"/>
  <c r="N13" i="5"/>
  <c r="P13" i="5" s="1"/>
  <c r="N12" i="5"/>
  <c r="P12" i="5" s="1"/>
  <c r="N11" i="5"/>
  <c r="P11" i="5" s="1"/>
  <c r="N10" i="5"/>
  <c r="E17" i="4"/>
  <c r="C8" i="13" s="1"/>
  <c r="N16" i="4"/>
  <c r="P16" i="4" s="1"/>
  <c r="N15" i="4"/>
  <c r="N14" i="4"/>
  <c r="P14" i="4" s="1"/>
  <c r="N13" i="4"/>
  <c r="P13" i="4" s="1"/>
  <c r="N12" i="4"/>
  <c r="P12" i="4" s="1"/>
  <c r="N11" i="4"/>
  <c r="P11" i="4" s="1"/>
  <c r="N10" i="4"/>
  <c r="P10" i="4" s="1"/>
  <c r="E17" i="2"/>
  <c r="C7" i="13" s="1"/>
  <c r="N16" i="2"/>
  <c r="P16" i="2" s="1"/>
  <c r="N15" i="2"/>
  <c r="P15" i="2" s="1"/>
  <c r="N14" i="2"/>
  <c r="P14" i="2" s="1"/>
  <c r="N13" i="2"/>
  <c r="P13" i="2" s="1"/>
  <c r="N12" i="2"/>
  <c r="P12" i="2" s="1"/>
  <c r="N11" i="2"/>
  <c r="P11" i="2" s="1"/>
  <c r="N10" i="2"/>
  <c r="E19" i="3"/>
  <c r="C6" i="13" s="1"/>
  <c r="N18" i="3"/>
  <c r="P18" i="3" s="1"/>
  <c r="N17" i="3"/>
  <c r="N14" i="3"/>
  <c r="P14" i="3" s="1"/>
  <c r="N13" i="3"/>
  <c r="P13" i="3" s="1"/>
  <c r="N12" i="3"/>
  <c r="P12" i="3" s="1"/>
  <c r="N11" i="3"/>
  <c r="P11" i="3" s="1"/>
  <c r="N10" i="3"/>
  <c r="P10" i="3" s="1"/>
  <c r="E23" i="1"/>
  <c r="C5" i="13" s="1"/>
  <c r="P22" i="1"/>
  <c r="P21" i="1"/>
  <c r="P20" i="1"/>
  <c r="P19" i="1"/>
  <c r="P18" i="1"/>
  <c r="P17" i="1"/>
  <c r="N23" i="1"/>
  <c r="E15" i="11"/>
  <c r="C15" i="13" s="1"/>
  <c r="N14" i="11"/>
  <c r="P14" i="11" s="1"/>
  <c r="N13" i="11"/>
  <c r="P13" i="11" s="1"/>
  <c r="N12" i="11"/>
  <c r="P12" i="11" s="1"/>
  <c r="N11" i="11"/>
  <c r="P11" i="11" s="1"/>
  <c r="N10" i="11"/>
  <c r="P10" i="11" s="1"/>
  <c r="N9" i="11"/>
  <c r="P9" i="11" s="1"/>
  <c r="N8" i="11"/>
  <c r="P8" i="11" s="1"/>
  <c r="N15" i="8" l="1"/>
  <c r="N32" i="8"/>
  <c r="J41" i="2"/>
  <c r="G7" i="13" s="1"/>
  <c r="J39" i="7"/>
  <c r="G11" i="13" s="1"/>
  <c r="N17" i="10"/>
  <c r="N17" i="5"/>
  <c r="N32" i="12"/>
  <c r="P25" i="12"/>
  <c r="P32" i="12" s="1"/>
  <c r="F16" i="13" s="1"/>
  <c r="N17" i="2"/>
  <c r="N15" i="6"/>
  <c r="P34" i="4"/>
  <c r="F8" i="13" s="1"/>
  <c r="P10" i="5"/>
  <c r="P17" i="5" s="1"/>
  <c r="D9" i="13" s="1"/>
  <c r="N14" i="12"/>
  <c r="N40" i="1"/>
  <c r="N34" i="2"/>
  <c r="N34" i="5"/>
  <c r="P25" i="8"/>
  <c r="P32" i="8" s="1"/>
  <c r="F12" i="13" s="1"/>
  <c r="P10" i="2"/>
  <c r="P17" i="2" s="1"/>
  <c r="D7" i="13" s="1"/>
  <c r="P34" i="5"/>
  <c r="F9" i="13" s="1"/>
  <c r="N32" i="11"/>
  <c r="N19" i="3"/>
  <c r="N32" i="6"/>
  <c r="P8" i="10"/>
  <c r="P17" i="10" s="1"/>
  <c r="D14" i="13" s="1"/>
  <c r="P32" i="7"/>
  <c r="F11" i="13" s="1"/>
  <c r="P34" i="10"/>
  <c r="F14" i="13" s="1"/>
  <c r="N15" i="7"/>
  <c r="N36" i="3"/>
  <c r="P8" i="8"/>
  <c r="P15" i="8" s="1"/>
  <c r="D12" i="13" s="1"/>
  <c r="P16" i="1"/>
  <c r="P23" i="1" s="1"/>
  <c r="D5" i="13" s="1"/>
  <c r="N15" i="9"/>
  <c r="N17" i="4"/>
  <c r="N34" i="4"/>
  <c r="C17" i="13"/>
  <c r="P26" i="11"/>
  <c r="P32" i="11" s="1"/>
  <c r="F15" i="13" s="1"/>
  <c r="N34" i="10"/>
  <c r="P32" i="9"/>
  <c r="F13" i="13" s="1"/>
  <c r="N32" i="9"/>
  <c r="N32" i="7"/>
  <c r="P26" i="6"/>
  <c r="P32" i="6" s="1"/>
  <c r="F10" i="13" s="1"/>
  <c r="P32" i="2"/>
  <c r="P34" i="2" s="1"/>
  <c r="F7" i="13" s="1"/>
  <c r="P40" i="1"/>
  <c r="F5" i="13" s="1"/>
  <c r="P30" i="3"/>
  <c r="P36" i="3" s="1"/>
  <c r="F6" i="13" s="1"/>
  <c r="P12" i="12"/>
  <c r="P14" i="12" s="1"/>
  <c r="D16" i="13" s="1"/>
  <c r="P9" i="9"/>
  <c r="P15" i="9" s="1"/>
  <c r="D13" i="13" s="1"/>
  <c r="P9" i="7"/>
  <c r="P15" i="7" s="1"/>
  <c r="D11" i="13" s="1"/>
  <c r="P9" i="6"/>
  <c r="P15" i="6" s="1"/>
  <c r="D10" i="13" s="1"/>
  <c r="P15" i="4"/>
  <c r="P17" i="4" s="1"/>
  <c r="D8" i="13" s="1"/>
  <c r="P17" i="3"/>
  <c r="P19" i="3" s="1"/>
  <c r="D6" i="13" s="1"/>
  <c r="N15" i="11"/>
  <c r="P15" i="11"/>
  <c r="D15" i="13" s="1"/>
  <c r="C19" i="13" l="1"/>
  <c r="C1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15" authorId="0" shapeId="0" xr:uid="{788761C9-8B8E-40C3-B67A-1A8B4D25820A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15" authorId="0" shapeId="0" xr:uid="{EA13404A-FE44-4D01-A1D9-8E0FFBD34091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15" authorId="1" shapeId="0" xr:uid="{6CD3CB52-503B-45C2-9591-8D7704BF0C62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0A52E5D3-4B1A-4FB4-B611-2A4BB26A9B40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E7599C63-CB8B-4781-8108-DE60BAA3222B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B0B9B683-F51E-42C3-9003-3A804EE2DBA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8DB14511-F122-456A-9D3F-8B2060E473A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8EA221EB-BA31-4C1D-8FCF-58D51648BC71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E37D9CE9-C9FE-4A95-B75A-E4B0AD89B7D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24" authorId="0" shapeId="0" xr:uid="{0887A8AA-11F8-4B32-9267-CB5848313790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24" authorId="0" shapeId="0" xr:uid="{1A95FEED-3EAD-4953-A7C2-D2076404132C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24" authorId="1" shapeId="0" xr:uid="{3662B854-D49C-4DE1-9268-3AAD696F730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9" authorId="0" shapeId="0" xr:uid="{393DCD13-4736-4381-9CDB-A971418B1444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9" authorId="0" shapeId="0" xr:uid="{2BC61DE1-8712-4E1E-88AB-4CAF66A84EB9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9" authorId="1" shapeId="0" xr:uid="{B05608C8-163F-4E0F-88CA-569C73B26FAC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9" authorId="0" shapeId="0" xr:uid="{272CBCF8-056F-42C5-B051-77A819B3490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9" authorId="0" shapeId="0" xr:uid="{EADA0521-217D-44A7-85E6-FE5B0D439DC1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9" authorId="1" shapeId="0" xr:uid="{083DB211-1590-4181-B830-1C2BE49A3EEC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9" authorId="0" shapeId="0" xr:uid="{EEFAD312-EA7E-478F-AA8C-6441FFC48D1B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9" authorId="0" shapeId="0" xr:uid="{0B689888-C349-4C12-B0BC-188E4ED77091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9" authorId="1" shapeId="0" xr:uid="{7BCA326E-876A-42D2-8F2B-C7DBAFA2806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9" authorId="0" shapeId="0" xr:uid="{AD7262D5-7235-4D23-BB03-F29393E8996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9" authorId="0" shapeId="0" xr:uid="{745F9EF6-B136-4ABE-A652-EA8B57973337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9" authorId="1" shapeId="0" xr:uid="{7DE3AAD1-94E7-4E63-9603-0E44D39F492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4485BAB6-34FB-4101-BF76-5571186A207B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71D1F803-34CE-44E6-B087-C8C48045657C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BFD0E11F-4B68-4D8A-B28C-B1990FD8F1E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046BB6F7-F02C-4FCA-A1F6-A6C691D62C8A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D84BFFB8-F3EC-4036-BF63-D5B20290CF17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BEBBB547-909C-4844-8854-EC32B550EF9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F89F0955-B6CF-421C-AB1C-06960A312A2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4AE718CF-B364-48D1-B61E-3E56366C63F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89C16CF6-D585-47E7-BEDD-1F97319BF86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B7DB767F-84AA-4609-842F-6FDED74D4C08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1303E279-0395-404D-AE8B-1967C777AB05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0692099B-C912-4FFA-873D-0723A642AA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sharedStrings.xml><?xml version="1.0" encoding="utf-8"?>
<sst xmlns="http://schemas.openxmlformats.org/spreadsheetml/2006/main" count="1170" uniqueCount="99">
  <si>
    <t>PLAN DE MEJORAMIENTO</t>
  </si>
  <si>
    <t>1 de 1</t>
  </si>
  <si>
    <t xml:space="preserve">NOMBRE DEL PROGRAMA: </t>
  </si>
  <si>
    <t>PERIODO DE EJECUCIÓN: FECHA DE INICIO  202_ / FECHA DE CIERRE -202_</t>
  </si>
  <si>
    <t>ACTA  APROBACIÓN  DEL PLAN DE MEJORAMIENTO( COMITÉ DE AUTOEVALAUCIÓN Y/0 COMITÉ CURRICULAR:</t>
  </si>
  <si>
    <t>CÓDIGO SNIES:</t>
  </si>
  <si>
    <t>CAMPOS DILIGENCIADOS POR EL SISTEMA INTEGRADO DE GESTIÓN.</t>
  </si>
  <si>
    <t>Descripción del hallazgo</t>
  </si>
  <si>
    <t>Objetivos del proyecto</t>
  </si>
  <si>
    <t>Metas</t>
  </si>
  <si>
    <t>Actividades / Acciones</t>
  </si>
  <si>
    <t>Recursos humanos</t>
  </si>
  <si>
    <t>Recursos financieros</t>
  </si>
  <si>
    <t>Recursos físicos y tecnológicos</t>
  </si>
  <si>
    <t>Plazo</t>
  </si>
  <si>
    <t>Fecha de inicio</t>
  </si>
  <si>
    <t>Fecha de fin</t>
  </si>
  <si>
    <t>Control y seguimiento 
(SIG)</t>
  </si>
  <si>
    <t>Responsables</t>
  </si>
  <si>
    <t>Indicar los indicadores de gestión para cada actividad</t>
  </si>
  <si>
    <t>Indicar los recursos humanos para cada actividad</t>
  </si>
  <si>
    <t>Indicar los recursos financieros para cada actividad</t>
  </si>
  <si>
    <t>Indicar los recursos de infraestructura para cada actividad</t>
  </si>
  <si>
    <t>Para cada actividad</t>
  </si>
  <si>
    <t>Costo estimado para la ejecución del factor:</t>
  </si>
  <si>
    <t>Código</t>
  </si>
  <si>
    <t xml:space="preserve">Página </t>
  </si>
  <si>
    <t>FACTOR 10: MEDIOS EDUCATIVOS Y AMBIENTES DE APRENDIZAJE</t>
  </si>
  <si>
    <t>FACTOR 11: ORGANIZACIÓN, ADMINISTRACIÓN Y FINANCIACIÓN DEL PROGRAMA ACADÉMICO</t>
  </si>
  <si>
    <t>FACTOR 12: RECURSOS FÍSICOS Y TECNOLÓGICOS</t>
  </si>
  <si>
    <t>FACTOR 9:   BIENESTAR DE LA COMUNIDAD ACADÉMICA DEL PROGRAMA</t>
  </si>
  <si>
    <t>FACTOR 8:  APORTES DE LA INVESTIGACIÓN, LA INNOVACIÓN, EL DESARROLLO TECNOLÓGICO Y LA CREACIÓN, ASOCIADOS AL PROGRAMA ACADÉMICO</t>
  </si>
  <si>
    <t>FACTOR 7:  INTERACCIÓN CON EL ENTORNO NACIONAL E INTERNACIONAL</t>
  </si>
  <si>
    <t>FACTOR 6: PERMANENCIA Y GRADUACIÓN</t>
  </si>
  <si>
    <t>FACTOR 5:  ASPECTOS ACADÉMICOS Y RESULTADOS DE APRENDIZAJE</t>
  </si>
  <si>
    <t>FACTOR 4:  EGRESADOS</t>
  </si>
  <si>
    <t>FACTOR 3: PROFESORES</t>
  </si>
  <si>
    <t>FACTOR 2: ESTUDIANTES</t>
  </si>
  <si>
    <t xml:space="preserve">FACTOR/PROYECTOS </t>
  </si>
  <si>
    <t xml:space="preserve">CONTROL Y SEGUIMIENTO </t>
  </si>
  <si>
    <t>TOTAL</t>
  </si>
  <si>
    <t>FACTOR 1: PROYECTO EDUCATIVO DEL PROGRAMA E IDENTIDAD INSTITUCIONAL</t>
  </si>
  <si>
    <t xml:space="preserve">Indicadores de gestión </t>
  </si>
  <si>
    <t>Característica</t>
  </si>
  <si>
    <t>1. Descripción primera actividad o acción</t>
  </si>
  <si>
    <t xml:space="preserve">Ponderación de actividad/acción </t>
  </si>
  <si>
    <t>% de cumplimiento por acción/actividad  (SIG)</t>
  </si>
  <si>
    <t>% de cumplimiento</t>
  </si>
  <si>
    <t>FACTOR 1:PROYECTO EDUCATIVO DEL PROGRAMA E IDENTIDAD INSTITUCIONAL</t>
  </si>
  <si>
    <t>FACTOR 3:PROFESORES</t>
  </si>
  <si>
    <t>FACTOR 4:EGRESADOS</t>
  </si>
  <si>
    <t>FACTOR 5:ASPECTOS ACADÉMICOS Y RESULTADOS DE APRENDIZAJE</t>
  </si>
  <si>
    <t>FACTOR 6 : PERMANENCIA Y GRADUACIÓN</t>
  </si>
  <si>
    <t>FACTOR 7 :  INTERACCIÓN CON EL ENTORNO NACIONAL E INTERNACIONAL</t>
  </si>
  <si>
    <t>FACTOR 8 :APORTES DE LA INVESTIGACIÓN, LA INNOVACIÓN, EL DESARROLLO TECNOLÓGICO Y LA CREACIÓN, ASOCIADOS AL PROGRAMA ACADÉMICO</t>
  </si>
  <si>
    <t>FACTOR 9 : BIENESTAR DE LA COMUNIDAD ACADÉMICA DEL PROGRAMA</t>
  </si>
  <si>
    <t>FACTOR 10 : MEDIOS EDUCATIVOS Y AMBIENTES DE APRENDIZAJE</t>
  </si>
  <si>
    <t>FACTOR 11 : ORGANIZACIÓN, ADMINISTRACIÓN Y FINANCIACIÓN DEL PROGRAMA ACADÉMICO</t>
  </si>
  <si>
    <t>FACTOR 12 : RECURSOS FÍSICOS Y TECNOLÓGICOS</t>
  </si>
  <si>
    <t>NÚMERO  DE ACCIONES/ACTIVIDADES PROYECTO 1</t>
  </si>
  <si>
    <t>PROYECTO 1</t>
  </si>
  <si>
    <t>PROYECTO 2</t>
  </si>
  <si>
    <t>Costo estimado para la ejecución del proyecto:</t>
  </si>
  <si>
    <t>PROYECTO1</t>
  </si>
  <si>
    <t>% DE CUMPLIMIENTO PROYECTO 1</t>
  </si>
  <si>
    <t>NÚMERO  DE ACCIONES/ACTIVIDADES PROYECTO 2</t>
  </si>
  <si>
    <t>% DE CUMPLIMIENTO PROYECTO 2</t>
  </si>
  <si>
    <t>Numero total de acciones</t>
  </si>
  <si>
    <t>Total de alcance del plan de mejoamiento</t>
  </si>
  <si>
    <t>2. Descripción segunda actividad o acción</t>
  </si>
  <si>
    <t>3. Descripción tercera actividad o acción</t>
  </si>
  <si>
    <t>4. Descripción cuarta actividad o acción</t>
  </si>
  <si>
    <t>5. Descripción quinta actividad o acción</t>
  </si>
  <si>
    <t>6. Descripción sexta actividad o acción</t>
  </si>
  <si>
    <t>7. Descripción septima actividad o acción</t>
  </si>
  <si>
    <t>FGA-110 v.04</t>
  </si>
  <si>
    <t xml:space="preserve">INVERSIÓN </t>
  </si>
  <si>
    <t>Inversión total</t>
  </si>
  <si>
    <t>03 - PARTICIPACIÓN EN ACTIVIDADES DE FORMACIÓN INTEGRAL</t>
  </si>
  <si>
    <t>14. Presentación del análisis de la percepción sobre las estrategias curriculares, de extensión, de investigación y de bienestar que le permiten al estudiante acceder a una formación integral y al desarrollo de todas sus dimensiones sociales, humanísticas, profesionales, emocionales, éticas y de responsabilidad social.</t>
  </si>
  <si>
    <t>Porcentaje</t>
  </si>
  <si>
    <t>Quienes</t>
  </si>
  <si>
    <t>Como</t>
  </si>
  <si>
    <t xml:space="preserve">Con que </t>
  </si>
  <si>
    <t>Encargado de ejecutar</t>
  </si>
  <si>
    <t>Columna diligenciada por SIG</t>
  </si>
  <si>
    <t>8 Descripción sexta actividad o acción</t>
  </si>
  <si>
    <t>9. Descripción septima actividad o acción</t>
  </si>
  <si>
    <t>NOMBRE PROGRAMA</t>
  </si>
  <si>
    <t>FECHA APROBACION</t>
  </si>
  <si>
    <t>NUMERO SNIES PROGRAMA</t>
  </si>
  <si>
    <t>FI: XXX/202X 
FC: XXXX/202X</t>
  </si>
  <si>
    <t>Característica afectada</t>
  </si>
  <si>
    <t>Mencionar el motivo</t>
  </si>
  <si>
    <t>Proposito</t>
  </si>
  <si>
    <t>Resultado Especifico y medible</t>
  </si>
  <si>
    <t>Cada Cuanto</t>
  </si>
  <si>
    <t>Cuando Inicia</t>
  </si>
  <si>
    <t>Cuando termina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</si>
</sst>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20"/>
      <color theme="0"/>
      <name val="Calibri"/>
      <family val="2"/>
    </font>
    <font>
      <b/>
      <sz val="12"/>
      <color theme="0"/>
      <name val="Arial"/>
      <family val="2"/>
    </font>
    <font>
      <sz val="18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6"/>
      <color theme="0"/>
      <name val="Calibri"/>
      <family val="2"/>
    </font>
    <font>
      <b/>
      <sz val="16"/>
      <color theme="0"/>
      <name val="Calibri"/>
      <family val="2"/>
    </font>
    <font>
      <b/>
      <sz val="12"/>
      <color theme="1"/>
      <name val="Arial"/>
      <family val="2"/>
    </font>
    <font>
      <sz val="12"/>
      <color rgb="FF00B0F0"/>
      <name val="Calibri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rgb="FFC00000"/>
      <name val="Arial"/>
      <family val="2"/>
    </font>
    <font>
      <sz val="12"/>
      <color rgb="FFFF0000"/>
      <name val="Calibri"/>
      <family val="2"/>
    </font>
    <font>
      <b/>
      <sz val="12"/>
      <name val="Arial"/>
      <family val="2"/>
    </font>
    <font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4"/>
      <color theme="1"/>
      <name val="Calibri"/>
      <family val="2"/>
    </font>
    <font>
      <sz val="12"/>
      <color rgb="FFC00000"/>
      <name val="Calibri"/>
      <family val="2"/>
    </font>
    <font>
      <sz val="12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AD3333"/>
        <bgColor indexed="64"/>
      </patternFill>
    </fill>
    <fill>
      <patternFill patternType="solid">
        <fgColor rgb="FFE9C6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3" borderId="9" xfId="0" applyFont="1" applyFill="1" applyBorder="1"/>
    <xf numFmtId="0" fontId="5" fillId="2" borderId="0" xfId="0" applyFont="1" applyFill="1"/>
    <xf numFmtId="0" fontId="5" fillId="2" borderId="12" xfId="0" applyFont="1" applyFill="1" applyBorder="1"/>
    <xf numFmtId="0" fontId="6" fillId="4" borderId="13" xfId="0" applyFont="1" applyFill="1" applyBorder="1" applyAlignment="1">
      <alignment vertical="center" wrapText="1"/>
    </xf>
    <xf numFmtId="0" fontId="7" fillId="2" borderId="0" xfId="0" applyFont="1" applyFill="1"/>
    <xf numFmtId="0" fontId="2" fillId="2" borderId="16" xfId="0" applyFont="1" applyFill="1" applyBorder="1"/>
    <xf numFmtId="0" fontId="6" fillId="3" borderId="9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9" fillId="2" borderId="0" xfId="0" applyFont="1" applyFill="1"/>
    <xf numFmtId="0" fontId="9" fillId="2" borderId="16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0" fontId="11" fillId="3" borderId="9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19" xfId="0" applyFont="1" applyFill="1" applyBorder="1"/>
    <xf numFmtId="0" fontId="3" fillId="3" borderId="13" xfId="0" applyFont="1" applyFill="1" applyBorder="1" applyAlignment="1">
      <alignment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9" fontId="14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2" fontId="14" fillId="0" borderId="30" xfId="0" applyNumberFormat="1" applyFont="1" applyBorder="1" applyAlignment="1">
      <alignment horizontal="center" vertical="center" wrapText="1"/>
    </xf>
    <xf numFmtId="9" fontId="14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2" fillId="0" borderId="36" xfId="0" applyFont="1" applyBorder="1"/>
    <xf numFmtId="0" fontId="2" fillId="0" borderId="0" xfId="0" applyFont="1" applyAlignment="1">
      <alignment horizontal="left" vertical="center" wrapText="1"/>
    </xf>
    <xf numFmtId="9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2" fontId="14" fillId="6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14" fillId="0" borderId="34" xfId="0" applyNumberFormat="1" applyFont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left" vertical="center" wrapText="1"/>
    </xf>
    <xf numFmtId="0" fontId="12" fillId="8" borderId="30" xfId="0" applyFont="1" applyFill="1" applyBorder="1"/>
    <xf numFmtId="0" fontId="12" fillId="8" borderId="30" xfId="0" applyFont="1" applyFill="1" applyBorder="1" applyAlignment="1">
      <alignment horizontal="left" vertical="top" wrapText="1"/>
    </xf>
    <xf numFmtId="0" fontId="12" fillId="8" borderId="30" xfId="0" applyFont="1" applyFill="1" applyBorder="1" applyAlignment="1">
      <alignment wrapText="1"/>
    </xf>
    <xf numFmtId="0" fontId="12" fillId="8" borderId="34" xfId="0" applyFont="1" applyFill="1" applyBorder="1" applyAlignment="1">
      <alignment wrapText="1"/>
    </xf>
    <xf numFmtId="0" fontId="6" fillId="4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9" fontId="14" fillId="8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8" fillId="0" borderId="24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10" fontId="14" fillId="2" borderId="26" xfId="1" applyNumberFormat="1" applyFont="1" applyFill="1" applyBorder="1" applyAlignment="1">
      <alignment horizontal="center" vertical="center" wrapText="1"/>
    </xf>
    <xf numFmtId="10" fontId="14" fillId="2" borderId="30" xfId="1" applyNumberFormat="1" applyFont="1" applyFill="1" applyBorder="1" applyAlignment="1">
      <alignment horizontal="center" vertical="center" wrapText="1"/>
    </xf>
    <xf numFmtId="10" fontId="15" fillId="4" borderId="7" xfId="1" applyNumberFormat="1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10" fontId="14" fillId="0" borderId="30" xfId="1" applyNumberFormat="1" applyFont="1" applyBorder="1" applyAlignment="1">
      <alignment horizontal="center" vertical="center"/>
    </xf>
    <xf numFmtId="10" fontId="14" fillId="0" borderId="34" xfId="1" applyNumberFormat="1" applyFont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4" fillId="0" borderId="6" xfId="0" applyFont="1" applyBorder="1"/>
    <xf numFmtId="0" fontId="12" fillId="0" borderId="7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/>
    </xf>
    <xf numFmtId="0" fontId="12" fillId="2" borderId="30" xfId="0" applyFont="1" applyFill="1" applyBorder="1" applyAlignment="1">
      <alignment horizontal="center" vertical="center" wrapText="1"/>
    </xf>
    <xf numFmtId="44" fontId="14" fillId="0" borderId="30" xfId="2" applyFont="1" applyBorder="1" applyAlignment="1">
      <alignment horizontal="center" vertical="center"/>
    </xf>
    <xf numFmtId="44" fontId="14" fillId="0" borderId="34" xfId="2" applyFont="1" applyBorder="1" applyAlignment="1">
      <alignment horizontal="center" vertical="center"/>
    </xf>
    <xf numFmtId="44" fontId="13" fillId="0" borderId="24" xfId="2" applyFont="1" applyBorder="1" applyAlignment="1">
      <alignment horizontal="left" vertical="center" wrapText="1"/>
    </xf>
    <xf numFmtId="44" fontId="13" fillId="0" borderId="28" xfId="2" applyFont="1" applyBorder="1" applyAlignment="1">
      <alignment horizontal="left" vertical="center" wrapText="1"/>
    </xf>
    <xf numFmtId="44" fontId="13" fillId="0" borderId="32" xfId="2" applyFont="1" applyBorder="1" applyAlignment="1">
      <alignment horizontal="left" vertical="center" wrapText="1"/>
    </xf>
    <xf numFmtId="44" fontId="13" fillId="0" borderId="30" xfId="2" applyFont="1" applyBorder="1" applyAlignment="1">
      <alignment horizontal="left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14" fontId="26" fillId="0" borderId="30" xfId="0" applyNumberFormat="1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/>
    </xf>
    <xf numFmtId="0" fontId="16" fillId="4" borderId="37" xfId="0" applyFont="1" applyFill="1" applyBorder="1"/>
    <xf numFmtId="0" fontId="16" fillId="4" borderId="38" xfId="0" applyFont="1" applyFill="1" applyBorder="1"/>
    <xf numFmtId="0" fontId="16" fillId="4" borderId="25" xfId="0" applyFont="1" applyFill="1" applyBorder="1"/>
    <xf numFmtId="0" fontId="16" fillId="4" borderId="17" xfId="0" applyFont="1" applyFill="1" applyBorder="1"/>
    <xf numFmtId="0" fontId="16" fillId="4" borderId="27" xfId="0" applyFont="1" applyFill="1" applyBorder="1"/>
    <xf numFmtId="44" fontId="2" fillId="3" borderId="33" xfId="2" applyFont="1" applyFill="1" applyBorder="1" applyAlignment="1">
      <alignment horizontal="left" vertical="center"/>
    </xf>
    <xf numFmtId="44" fontId="4" fillId="3" borderId="37" xfId="2" applyFont="1" applyFill="1" applyBorder="1"/>
    <xf numFmtId="44" fontId="4" fillId="3" borderId="38" xfId="2" applyFont="1" applyFill="1" applyBorder="1"/>
    <xf numFmtId="44" fontId="4" fillId="3" borderId="25" xfId="2" applyFont="1" applyFill="1" applyBorder="1"/>
    <xf numFmtId="44" fontId="4" fillId="3" borderId="17" xfId="2" applyFont="1" applyFill="1" applyBorder="1"/>
    <xf numFmtId="44" fontId="4" fillId="3" borderId="27" xfId="2" applyFont="1" applyFill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44" fontId="0" fillId="7" borderId="41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7" borderId="41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10" fontId="14" fillId="7" borderId="41" xfId="0" applyNumberFormat="1" applyFont="1" applyFill="1" applyBorder="1" applyAlignment="1">
      <alignment horizontal="center" vertical="center"/>
    </xf>
    <xf numFmtId="10" fontId="14" fillId="7" borderId="0" xfId="0" applyNumberFormat="1" applyFont="1" applyFill="1" applyAlignment="1">
      <alignment horizontal="center"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3366"/>
      <color rgb="FFFFFFFF"/>
      <color rgb="FFFF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2122714</xdr:colOff>
      <xdr:row>12</xdr:row>
      <xdr:rowOff>36739</xdr:rowOff>
    </xdr:from>
    <xdr:to>
      <xdr:col>13</xdr:col>
      <xdr:colOff>938893</xdr:colOff>
      <xdr:row>13</xdr:row>
      <xdr:rowOff>38100</xdr:rowOff>
    </xdr:to>
    <xdr:pic>
      <xdr:nvPicPr>
        <xdr:cNvPr id="5" name="Imagen 4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69107" y="5588453"/>
          <a:ext cx="938893" cy="8586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2465119</xdr:colOff>
      <xdr:row>0</xdr:row>
      <xdr:rowOff>42801</xdr:rowOff>
    </xdr:from>
    <xdr:to>
      <xdr:col>0</xdr:col>
      <xdr:colOff>3277416</xdr:colOff>
      <xdr:row>1</xdr:row>
      <xdr:rowOff>573882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119" y="42801"/>
          <a:ext cx="812297" cy="1064481"/>
        </a:xfrm>
        <a:prstGeom prst="rect">
          <a:avLst/>
        </a:prstGeom>
      </xdr:spPr>
    </xdr:pic>
    <xdr:clientData/>
  </xdr:twoCellAnchor>
  <xdr:oneCellAnchor>
    <xdr:from>
      <xdr:col>12</xdr:col>
      <xdr:colOff>2122714</xdr:colOff>
      <xdr:row>30</xdr:row>
      <xdr:rowOff>36739</xdr:rowOff>
    </xdr:from>
    <xdr:ext cx="938893" cy="864961"/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914" y="54215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2122714</xdr:colOff>
      <xdr:row>30</xdr:row>
      <xdr:rowOff>36739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5434" y="901309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581026</xdr:colOff>
      <xdr:row>4</xdr:row>
      <xdr:rowOff>19051</xdr:rowOff>
    </xdr:from>
    <xdr:to>
      <xdr:col>12</xdr:col>
      <xdr:colOff>1028700</xdr:colOff>
      <xdr:row>5</xdr:row>
      <xdr:rowOff>9526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421976" y="438151"/>
          <a:ext cx="447674" cy="6477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193901</xdr:colOff>
      <xdr:row>24</xdr:row>
      <xdr:rowOff>84364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8526" y="9109302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1245769</xdr:colOff>
      <xdr:row>0</xdr:row>
      <xdr:rowOff>0</xdr:rowOff>
    </xdr:from>
    <xdr:to>
      <xdr:col>0</xdr:col>
      <xdr:colOff>1905000</xdr:colOff>
      <xdr:row>1</xdr:row>
      <xdr:rowOff>410619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769" y="0"/>
          <a:ext cx="659231" cy="11154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571500</xdr:colOff>
      <xdr:row>4</xdr:row>
      <xdr:rowOff>28575</xdr:rowOff>
    </xdr:from>
    <xdr:to>
      <xdr:col>12</xdr:col>
      <xdr:colOff>923925</xdr:colOff>
      <xdr:row>4</xdr:row>
      <xdr:rowOff>647700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412450" y="447675"/>
          <a:ext cx="352425" cy="6191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1341175</xdr:colOff>
      <xdr:row>22</xdr:row>
      <xdr:rowOff>75816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9329" y="9004893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1245769</xdr:colOff>
      <xdr:row>0</xdr:row>
      <xdr:rowOff>0</xdr:rowOff>
    </xdr:from>
    <xdr:to>
      <xdr:col>0</xdr:col>
      <xdr:colOff>1905000</xdr:colOff>
      <xdr:row>1</xdr:row>
      <xdr:rowOff>610644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769" y="0"/>
          <a:ext cx="659231" cy="11154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647700</xdr:colOff>
      <xdr:row>3</xdr:row>
      <xdr:rowOff>419099</xdr:rowOff>
    </xdr:from>
    <xdr:to>
      <xdr:col>12</xdr:col>
      <xdr:colOff>1000126</xdr:colOff>
      <xdr:row>5</xdr:row>
      <xdr:rowOff>57149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488650" y="419099"/>
          <a:ext cx="352426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22567</xdr:colOff>
      <xdr:row>20</xdr:row>
      <xdr:rowOff>148251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3201" y="8957714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1245769</xdr:colOff>
      <xdr:row>0</xdr:row>
      <xdr:rowOff>1</xdr:rowOff>
    </xdr:from>
    <xdr:to>
      <xdr:col>0</xdr:col>
      <xdr:colOff>1866900</xdr:colOff>
      <xdr:row>1</xdr:row>
      <xdr:rowOff>594135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769" y="1"/>
          <a:ext cx="621131" cy="1356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261711</xdr:colOff>
      <xdr:row>5</xdr:row>
      <xdr:rowOff>404132</xdr:rowOff>
    </xdr:from>
    <xdr:to>
      <xdr:col>12</xdr:col>
      <xdr:colOff>833211</xdr:colOff>
      <xdr:row>7</xdr:row>
      <xdr:rowOff>28424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3140" y="404132"/>
          <a:ext cx="571500" cy="69472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36286</xdr:colOff>
      <xdr:row>26</xdr:row>
      <xdr:rowOff>73025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7715" y="9071882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1265876</xdr:colOff>
      <xdr:row>0</xdr:row>
      <xdr:rowOff>39173</xdr:rowOff>
    </xdr:from>
    <xdr:to>
      <xdr:col>0</xdr:col>
      <xdr:colOff>2154463</xdr:colOff>
      <xdr:row>1</xdr:row>
      <xdr:rowOff>608065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5876" y="39173"/>
          <a:ext cx="888587" cy="1090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6</xdr:row>
      <xdr:rowOff>19051</xdr:rowOff>
    </xdr:from>
    <xdr:to>
      <xdr:col>13</xdr:col>
      <xdr:colOff>419100</xdr:colOff>
      <xdr:row>7</xdr:row>
      <xdr:rowOff>9526</xdr:rowOff>
    </xdr:to>
    <xdr:pic>
      <xdr:nvPicPr>
        <xdr:cNvPr id="4" name="Imagen 3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0075" y="5457826"/>
          <a:ext cx="419100" cy="6476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90714</xdr:colOff>
      <xdr:row>24</xdr:row>
      <xdr:rowOff>15572</xdr:rowOff>
    </xdr:from>
    <xdr:ext cx="938893" cy="864961"/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0047" y="9011405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1265876</xdr:colOff>
      <xdr:row>0</xdr:row>
      <xdr:rowOff>39173</xdr:rowOff>
    </xdr:from>
    <xdr:to>
      <xdr:col>0</xdr:col>
      <xdr:colOff>2154463</xdr:colOff>
      <xdr:row>1</xdr:row>
      <xdr:rowOff>610182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5876" y="39173"/>
          <a:ext cx="888587" cy="10832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571500</xdr:colOff>
      <xdr:row>5</xdr:row>
      <xdr:rowOff>409575</xdr:rowOff>
    </xdr:from>
    <xdr:to>
      <xdr:col>12</xdr:col>
      <xdr:colOff>1047750</xdr:colOff>
      <xdr:row>7</xdr:row>
      <xdr:rowOff>38100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5429250"/>
          <a:ext cx="476250" cy="7048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65314</xdr:colOff>
      <xdr:row>24</xdr:row>
      <xdr:rowOff>87539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33114" y="90283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1265876</xdr:colOff>
      <xdr:row>0</xdr:row>
      <xdr:rowOff>39173</xdr:rowOff>
    </xdr:from>
    <xdr:to>
      <xdr:col>0</xdr:col>
      <xdr:colOff>2154463</xdr:colOff>
      <xdr:row>1</xdr:row>
      <xdr:rowOff>537157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5876" y="39173"/>
          <a:ext cx="888587" cy="1237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476250</xdr:colOff>
      <xdr:row>6</xdr:row>
      <xdr:rowOff>19050</xdr:rowOff>
    </xdr:from>
    <xdr:to>
      <xdr:col>12</xdr:col>
      <xdr:colOff>1082127</xdr:colOff>
      <xdr:row>7</xdr:row>
      <xdr:rowOff>33090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317200" y="438150"/>
          <a:ext cx="605877" cy="67126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27214</xdr:colOff>
      <xdr:row>24</xdr:row>
      <xdr:rowOff>93889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1364" y="90664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1342076</xdr:colOff>
      <xdr:row>0</xdr:row>
      <xdr:rowOff>134423</xdr:rowOff>
    </xdr:from>
    <xdr:to>
      <xdr:col>0</xdr:col>
      <xdr:colOff>2057399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2076" y="134423"/>
          <a:ext cx="715323" cy="9704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240501</xdr:colOff>
      <xdr:row>3</xdr:row>
      <xdr:rowOff>390526</xdr:rowOff>
    </xdr:from>
    <xdr:to>
      <xdr:col>12</xdr:col>
      <xdr:colOff>691091</xdr:colOff>
      <xdr:row>5</xdr:row>
      <xdr:rowOff>38101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2033701" y="390526"/>
          <a:ext cx="450590" cy="73130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1326848</xdr:colOff>
      <xdr:row>22</xdr:row>
      <xdr:rowOff>70606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4581" y="90791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1278576</xdr:colOff>
      <xdr:row>0</xdr:row>
      <xdr:rowOff>134423</xdr:rowOff>
    </xdr:from>
    <xdr:to>
      <xdr:col>0</xdr:col>
      <xdr:colOff>1946793</xdr:colOff>
      <xdr:row>1</xdr:row>
      <xdr:rowOff>465666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576" y="134423"/>
          <a:ext cx="668217" cy="10509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293417</xdr:colOff>
      <xdr:row>4</xdr:row>
      <xdr:rowOff>28576</xdr:rowOff>
    </xdr:from>
    <xdr:to>
      <xdr:col>12</xdr:col>
      <xdr:colOff>696383</xdr:colOff>
      <xdr:row>5</xdr:row>
      <xdr:rowOff>38102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2052750" y="451909"/>
          <a:ext cx="402966" cy="66569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175380</xdr:colOff>
      <xdr:row>21</xdr:row>
      <xdr:rowOff>163739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4713" y="8969072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1331493</xdr:colOff>
      <xdr:row>0</xdr:row>
      <xdr:rowOff>266714</xdr:rowOff>
    </xdr:from>
    <xdr:to>
      <xdr:col>0</xdr:col>
      <xdr:colOff>1999710</xdr:colOff>
      <xdr:row>1</xdr:row>
      <xdr:rowOff>391582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1493" y="266714"/>
          <a:ext cx="668217" cy="12096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549535</xdr:colOff>
      <xdr:row>4</xdr:row>
      <xdr:rowOff>1</xdr:rowOff>
    </xdr:from>
    <xdr:to>
      <xdr:col>12</xdr:col>
      <xdr:colOff>990601</xdr:colOff>
      <xdr:row>5</xdr:row>
      <xdr:rowOff>28576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390485" y="419101"/>
          <a:ext cx="441066" cy="6858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1398814</xdr:colOff>
      <xdr:row>21</xdr:row>
      <xdr:rowOff>170089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3264" y="89521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1283868</xdr:colOff>
      <xdr:row>0</xdr:row>
      <xdr:rowOff>28589</xdr:rowOff>
    </xdr:from>
    <xdr:to>
      <xdr:col>0</xdr:col>
      <xdr:colOff>1952085</xdr:colOff>
      <xdr:row>1</xdr:row>
      <xdr:rowOff>663044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3868" y="28589"/>
          <a:ext cx="668217" cy="12773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609600</xdr:colOff>
      <xdr:row>3</xdr:row>
      <xdr:rowOff>409576</xdr:rowOff>
    </xdr:from>
    <xdr:to>
      <xdr:col>12</xdr:col>
      <xdr:colOff>1076325</xdr:colOff>
      <xdr:row>4</xdr:row>
      <xdr:rowOff>638176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450550" y="409576"/>
          <a:ext cx="466725" cy="6477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1256805</xdr:colOff>
      <xdr:row>22</xdr:row>
      <xdr:rowOff>36739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2987" y="9007557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1245769</xdr:colOff>
      <xdr:row>0</xdr:row>
      <xdr:rowOff>0</xdr:rowOff>
    </xdr:from>
    <xdr:to>
      <xdr:col>0</xdr:col>
      <xdr:colOff>1752601</xdr:colOff>
      <xdr:row>1</xdr:row>
      <xdr:rowOff>409512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769" y="0"/>
          <a:ext cx="506832" cy="1095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Q48"/>
  <sheetViews>
    <sheetView tabSelected="1" topLeftCell="C14" zoomScale="80" zoomScaleNormal="80" workbookViewId="0">
      <selection activeCell="I22" sqref="I22"/>
    </sheetView>
  </sheetViews>
  <sheetFormatPr baseColWidth="10" defaultRowHeight="15" x14ac:dyDescent="0.25"/>
  <cols>
    <col min="1" max="1" width="95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7.7109375" hidden="1" customWidth="1"/>
    <col min="14" max="14" width="34.85546875" customWidth="1"/>
    <col min="15" max="15" width="64" hidden="1" customWidth="1"/>
    <col min="16" max="16" width="29.85546875" hidden="1" customWidth="1"/>
    <col min="17" max="17" width="41.42578125" customWidth="1"/>
  </cols>
  <sheetData>
    <row r="1" spans="1:17" ht="42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77" t="s">
        <v>75</v>
      </c>
    </row>
    <row r="2" spans="1:17" ht="53.25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79" t="s">
        <v>1</v>
      </c>
    </row>
    <row r="3" spans="1:17" ht="27" thickBot="1" x14ac:dyDescent="0.45">
      <c r="A3" s="2"/>
      <c r="B3" s="123"/>
      <c r="C3" s="12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</row>
    <row r="4" spans="1:17" ht="47.25" customHeight="1" thickBot="1" x14ac:dyDescent="0.4">
      <c r="A4" s="5" t="s">
        <v>2</v>
      </c>
      <c r="B4" s="128" t="s">
        <v>88</v>
      </c>
      <c r="C4" s="12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ht="16.5" thickBot="1" x14ac:dyDescent="0.3">
      <c r="A5" s="8"/>
      <c r="B5" s="117"/>
      <c r="C5" s="11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</row>
    <row r="6" spans="1:17" ht="74.25" customHeight="1" thickBot="1" x14ac:dyDescent="0.3">
      <c r="A6" s="5" t="s">
        <v>3</v>
      </c>
      <c r="B6" s="130" t="s">
        <v>91</v>
      </c>
      <c r="C6" s="13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17" ht="16.5" thickBot="1" x14ac:dyDescent="0.3">
      <c r="A7" s="13"/>
      <c r="B7" s="117"/>
      <c r="C7" s="11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/>
    </row>
    <row r="8" spans="1:17" ht="58.5" customHeight="1" thickBot="1" x14ac:dyDescent="0.35">
      <c r="A8" s="14" t="s">
        <v>4</v>
      </c>
      <c r="B8" s="115" t="s">
        <v>89</v>
      </c>
      <c r="C8" s="1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  <row r="9" spans="1:17" ht="16.5" thickBot="1" x14ac:dyDescent="0.3">
      <c r="A9" s="13"/>
      <c r="B9" s="117"/>
      <c r="C9" s="11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</row>
    <row r="10" spans="1:17" ht="21.75" thickBot="1" x14ac:dyDescent="0.4">
      <c r="A10" s="5" t="s">
        <v>5</v>
      </c>
      <c r="B10" s="119" t="s">
        <v>90</v>
      </c>
      <c r="C10" s="12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</row>
    <row r="11" spans="1:17" ht="21.75" thickBot="1" x14ac:dyDescent="0.4">
      <c r="A11" s="19"/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</row>
    <row r="12" spans="1:17" ht="33" customHeight="1" thickBot="1" x14ac:dyDescent="0.3">
      <c r="A12" s="125" t="s">
        <v>41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</row>
    <row r="13" spans="1:17" ht="67.5" customHeight="1" thickBot="1" x14ac:dyDescent="0.3">
      <c r="A13" s="100" t="s">
        <v>60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2"/>
      <c r="M13" s="100" t="s">
        <v>6</v>
      </c>
      <c r="N13" s="101"/>
      <c r="O13" s="101"/>
      <c r="P13" s="101"/>
      <c r="Q13" s="23"/>
    </row>
    <row r="14" spans="1:17" ht="47.25" x14ac:dyDescent="0.25">
      <c r="A14" s="93" t="s">
        <v>43</v>
      </c>
      <c r="B14" s="94" t="s">
        <v>7</v>
      </c>
      <c r="C14" s="94" t="s">
        <v>8</v>
      </c>
      <c r="D14" s="94" t="s">
        <v>9</v>
      </c>
      <c r="E14" s="94" t="s">
        <v>10</v>
      </c>
      <c r="F14" s="94" t="s">
        <v>42</v>
      </c>
      <c r="G14" s="94" t="s">
        <v>11</v>
      </c>
      <c r="H14" s="94" t="s">
        <v>12</v>
      </c>
      <c r="I14" s="94" t="s">
        <v>13</v>
      </c>
      <c r="J14" s="94" t="s">
        <v>14</v>
      </c>
      <c r="K14" s="94" t="s">
        <v>15</v>
      </c>
      <c r="L14" s="94" t="s">
        <v>16</v>
      </c>
      <c r="M14" s="95" t="s">
        <v>17</v>
      </c>
      <c r="N14" s="95" t="s">
        <v>45</v>
      </c>
      <c r="O14" s="95" t="s">
        <v>46</v>
      </c>
      <c r="P14" s="95" t="s">
        <v>47</v>
      </c>
      <c r="Q14" s="96" t="s">
        <v>18</v>
      </c>
    </row>
    <row r="15" spans="1:17" ht="24" customHeight="1" x14ac:dyDescent="0.25">
      <c r="A15" s="99" t="s">
        <v>92</v>
      </c>
      <c r="B15" s="97" t="s">
        <v>93</v>
      </c>
      <c r="C15" s="97" t="s">
        <v>94</v>
      </c>
      <c r="D15" s="97" t="s">
        <v>95</v>
      </c>
      <c r="E15" s="97"/>
      <c r="F15" s="97" t="s">
        <v>80</v>
      </c>
      <c r="G15" s="97" t="s">
        <v>81</v>
      </c>
      <c r="H15" s="97" t="s">
        <v>82</v>
      </c>
      <c r="I15" s="97" t="s">
        <v>83</v>
      </c>
      <c r="J15" s="97" t="s">
        <v>96</v>
      </c>
      <c r="K15" s="98" t="s">
        <v>97</v>
      </c>
      <c r="L15" s="98" t="s">
        <v>98</v>
      </c>
      <c r="M15" s="97" t="s">
        <v>85</v>
      </c>
      <c r="N15" s="97" t="s">
        <v>85</v>
      </c>
      <c r="O15" s="97" t="s">
        <v>85</v>
      </c>
      <c r="P15" s="97" t="s">
        <v>85</v>
      </c>
      <c r="Q15" s="97" t="s">
        <v>84</v>
      </c>
    </row>
    <row r="16" spans="1:17" ht="78.75" x14ac:dyDescent="0.25">
      <c r="A16" s="28"/>
      <c r="B16" s="28"/>
      <c r="C16" s="28"/>
      <c r="D16" s="28"/>
      <c r="E16" s="65" t="s">
        <v>44</v>
      </c>
      <c r="F16" s="29" t="s">
        <v>19</v>
      </c>
      <c r="G16" s="29" t="s">
        <v>20</v>
      </c>
      <c r="H16" s="89" t="s">
        <v>21</v>
      </c>
      <c r="I16" s="29" t="s">
        <v>22</v>
      </c>
      <c r="J16" s="29" t="s">
        <v>23</v>
      </c>
      <c r="K16" s="29" t="s">
        <v>23</v>
      </c>
      <c r="L16" s="29" t="s">
        <v>23</v>
      </c>
      <c r="M16" s="30" t="s">
        <v>23</v>
      </c>
      <c r="N16" s="31">
        <v>50</v>
      </c>
      <c r="O16" s="32">
        <v>0</v>
      </c>
      <c r="P16" s="67">
        <f>(N16*O16)/100</f>
        <v>0</v>
      </c>
      <c r="Q16" s="33"/>
    </row>
    <row r="17" spans="1:17" ht="92.25" customHeight="1" x14ac:dyDescent="0.25">
      <c r="A17" s="34"/>
      <c r="B17" s="34"/>
      <c r="C17" s="34"/>
      <c r="D17" s="34"/>
      <c r="E17" s="65" t="s">
        <v>69</v>
      </c>
      <c r="F17" s="35"/>
      <c r="G17" s="35"/>
      <c r="H17" s="89" t="s">
        <v>21</v>
      </c>
      <c r="I17" s="35"/>
      <c r="J17" s="35"/>
      <c r="K17" s="35"/>
      <c r="L17" s="35"/>
      <c r="M17" s="36"/>
      <c r="N17" s="37">
        <v>50</v>
      </c>
      <c r="O17" s="38">
        <v>0</v>
      </c>
      <c r="P17" s="68">
        <f t="shared" ref="P17:P22" si="0">(N17*O17)/100</f>
        <v>0</v>
      </c>
      <c r="Q17" s="39"/>
    </row>
    <row r="18" spans="1:17" ht="15.75" x14ac:dyDescent="0.25">
      <c r="A18" s="34"/>
      <c r="B18" s="34"/>
      <c r="C18" s="34"/>
      <c r="D18" s="34"/>
      <c r="E18" s="65"/>
      <c r="F18" s="35"/>
      <c r="G18" s="35"/>
      <c r="H18" s="90"/>
      <c r="I18" s="35"/>
      <c r="J18" s="35"/>
      <c r="K18" s="35"/>
      <c r="L18" s="35"/>
      <c r="M18" s="36"/>
      <c r="N18" s="37">
        <v>0</v>
      </c>
      <c r="O18" s="38">
        <v>0</v>
      </c>
      <c r="P18" s="68">
        <f t="shared" si="0"/>
        <v>0</v>
      </c>
      <c r="Q18" s="39"/>
    </row>
    <row r="19" spans="1:17" ht="15.75" x14ac:dyDescent="0.25">
      <c r="A19" s="34"/>
      <c r="B19" s="34"/>
      <c r="C19" s="34"/>
      <c r="D19" s="34"/>
      <c r="E19" s="65"/>
      <c r="F19" s="35"/>
      <c r="G19" s="35"/>
      <c r="H19" s="90"/>
      <c r="I19" s="35"/>
      <c r="J19" s="35"/>
      <c r="K19" s="35"/>
      <c r="L19" s="35"/>
      <c r="M19" s="36"/>
      <c r="N19" s="37">
        <v>0</v>
      </c>
      <c r="O19" s="38">
        <v>0</v>
      </c>
      <c r="P19" s="68">
        <f t="shared" si="0"/>
        <v>0</v>
      </c>
      <c r="Q19" s="39"/>
    </row>
    <row r="20" spans="1:17" ht="15.75" x14ac:dyDescent="0.25">
      <c r="A20" s="34"/>
      <c r="B20" s="34"/>
      <c r="C20" s="34"/>
      <c r="D20" s="34"/>
      <c r="E20" s="65"/>
      <c r="F20" s="35"/>
      <c r="G20" s="35"/>
      <c r="H20" s="90"/>
      <c r="I20" s="35"/>
      <c r="J20" s="35"/>
      <c r="K20" s="35"/>
      <c r="L20" s="35"/>
      <c r="M20" s="36"/>
      <c r="N20" s="37">
        <v>0</v>
      </c>
      <c r="O20" s="38">
        <v>0</v>
      </c>
      <c r="P20" s="68">
        <f t="shared" si="0"/>
        <v>0</v>
      </c>
      <c r="Q20" s="39"/>
    </row>
    <row r="21" spans="1:17" ht="15.75" x14ac:dyDescent="0.25">
      <c r="A21" s="40"/>
      <c r="B21" s="40"/>
      <c r="C21" s="40"/>
      <c r="D21" s="40"/>
      <c r="E21" s="65"/>
      <c r="F21" s="41"/>
      <c r="G21" s="41"/>
      <c r="H21" s="91"/>
      <c r="I21" s="41"/>
      <c r="J21" s="41"/>
      <c r="K21" s="41"/>
      <c r="L21" s="41"/>
      <c r="M21" s="42"/>
      <c r="N21" s="37">
        <v>0</v>
      </c>
      <c r="O21" s="38">
        <v>0</v>
      </c>
      <c r="P21" s="68">
        <f t="shared" si="0"/>
        <v>0</v>
      </c>
      <c r="Q21" s="39"/>
    </row>
    <row r="22" spans="1:17" ht="16.5" thickBot="1" x14ac:dyDescent="0.3">
      <c r="A22" s="43"/>
      <c r="B22" s="43"/>
      <c r="C22" s="43"/>
      <c r="D22" s="43"/>
      <c r="E22" s="66"/>
      <c r="F22" s="44"/>
      <c r="G22" s="44"/>
      <c r="H22" s="92"/>
      <c r="I22" s="44"/>
      <c r="J22" s="44"/>
      <c r="K22" s="44"/>
      <c r="L22" s="44"/>
      <c r="M22" s="45"/>
      <c r="N22" s="51">
        <v>0</v>
      </c>
      <c r="O22" s="54">
        <v>0</v>
      </c>
      <c r="P22" s="68">
        <f t="shared" si="0"/>
        <v>0</v>
      </c>
      <c r="Q22" s="46"/>
    </row>
    <row r="23" spans="1:17" ht="16.5" thickBot="1" x14ac:dyDescent="0.3">
      <c r="A23" s="47"/>
      <c r="B23" s="47"/>
      <c r="C23" s="47"/>
      <c r="D23" s="47"/>
      <c r="E23" s="70">
        <f>COUNTA(E16:E22)</f>
        <v>2</v>
      </c>
      <c r="F23" s="47"/>
      <c r="G23" s="47"/>
      <c r="H23" s="47"/>
      <c r="I23" s="47"/>
      <c r="J23" s="47"/>
      <c r="K23" s="47"/>
      <c r="L23" s="47"/>
      <c r="M23" s="47"/>
      <c r="N23" s="52">
        <f>SUM(N16:N22)</f>
        <v>100</v>
      </c>
      <c r="O23" s="63" t="s">
        <v>40</v>
      </c>
      <c r="P23" s="69">
        <f>SUM(P16:P22)</f>
        <v>0</v>
      </c>
      <c r="Q23" s="1"/>
    </row>
    <row r="24" spans="1:17" ht="15.75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9"/>
      <c r="O24" s="48"/>
      <c r="P24" s="50"/>
      <c r="Q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03" t="s">
        <v>62</v>
      </c>
      <c r="B26" s="104"/>
      <c r="C26" s="104"/>
      <c r="D26" s="104"/>
      <c r="E26" s="104"/>
      <c r="F26" s="104"/>
      <c r="G26" s="104"/>
      <c r="H26" s="104"/>
      <c r="I26" s="105"/>
      <c r="J26" s="109">
        <f>SUM(H16:H22)</f>
        <v>0</v>
      </c>
      <c r="K26" s="110"/>
      <c r="L26" s="110"/>
      <c r="M26" s="110"/>
      <c r="N26" s="110"/>
      <c r="O26" s="110"/>
      <c r="P26" s="110"/>
      <c r="Q26" s="111"/>
    </row>
    <row r="27" spans="1:17" x14ac:dyDescent="0.25">
      <c r="A27" s="106"/>
      <c r="B27" s="107"/>
      <c r="C27" s="107"/>
      <c r="D27" s="107"/>
      <c r="E27" s="107"/>
      <c r="F27" s="107"/>
      <c r="G27" s="107"/>
      <c r="H27" s="107"/>
      <c r="I27" s="108"/>
      <c r="J27" s="112"/>
      <c r="K27" s="113"/>
      <c r="L27" s="113"/>
      <c r="M27" s="113"/>
      <c r="N27" s="113"/>
      <c r="O27" s="113"/>
      <c r="P27" s="113"/>
      <c r="Q27" s="114"/>
    </row>
    <row r="30" spans="1:17" ht="15.75" thickBot="1" x14ac:dyDescent="0.3"/>
    <row r="31" spans="1:17" ht="85.9" customHeight="1" thickBot="1" x14ac:dyDescent="0.3">
      <c r="A31" s="100" t="s">
        <v>61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2"/>
      <c r="M31" s="100" t="s">
        <v>6</v>
      </c>
      <c r="N31" s="101"/>
      <c r="O31" s="101"/>
      <c r="P31" s="101"/>
      <c r="Q31" s="23"/>
    </row>
    <row r="32" spans="1:17" ht="48" thickBot="1" x14ac:dyDescent="0.3">
      <c r="A32" s="24" t="s">
        <v>43</v>
      </c>
      <c r="B32" s="25" t="s">
        <v>7</v>
      </c>
      <c r="C32" s="25" t="s">
        <v>8</v>
      </c>
      <c r="D32" s="25" t="s">
        <v>9</v>
      </c>
      <c r="E32" s="25" t="s">
        <v>10</v>
      </c>
      <c r="F32" s="25" t="s">
        <v>42</v>
      </c>
      <c r="G32" s="25" t="s">
        <v>11</v>
      </c>
      <c r="H32" s="25" t="s">
        <v>12</v>
      </c>
      <c r="I32" s="25" t="s">
        <v>13</v>
      </c>
      <c r="J32" s="25" t="s">
        <v>14</v>
      </c>
      <c r="K32" s="25" t="s">
        <v>15</v>
      </c>
      <c r="L32" s="25" t="s">
        <v>16</v>
      </c>
      <c r="M32" s="26" t="s">
        <v>17</v>
      </c>
      <c r="N32" s="26" t="s">
        <v>45</v>
      </c>
      <c r="O32" s="26" t="s">
        <v>46</v>
      </c>
      <c r="P32" s="26" t="s">
        <v>47</v>
      </c>
      <c r="Q32" s="27" t="s">
        <v>18</v>
      </c>
    </row>
    <row r="33" spans="1:17" ht="78.75" x14ac:dyDescent="0.25">
      <c r="A33" s="28"/>
      <c r="B33" s="28"/>
      <c r="C33" s="28"/>
      <c r="D33" s="28"/>
      <c r="E33" s="65" t="s">
        <v>44</v>
      </c>
      <c r="F33" s="29" t="s">
        <v>19</v>
      </c>
      <c r="G33" s="29" t="s">
        <v>20</v>
      </c>
      <c r="H33" s="89" t="s">
        <v>21</v>
      </c>
      <c r="I33" s="29" t="s">
        <v>22</v>
      </c>
      <c r="J33" s="29" t="s">
        <v>23</v>
      </c>
      <c r="K33" s="29" t="s">
        <v>23</v>
      </c>
      <c r="L33" s="29" t="s">
        <v>23</v>
      </c>
      <c r="M33" s="30" t="s">
        <v>23</v>
      </c>
      <c r="N33" s="31">
        <f>(100/7)</f>
        <v>14.285714285714286</v>
      </c>
      <c r="O33" s="32">
        <v>0.5</v>
      </c>
      <c r="P33" s="67">
        <f>(N33*O33)/100</f>
        <v>7.1428571428571438E-2</v>
      </c>
      <c r="Q33" s="33"/>
    </row>
    <row r="34" spans="1:17" ht="47.25" x14ac:dyDescent="0.25">
      <c r="A34" s="34"/>
      <c r="B34" s="34"/>
      <c r="C34" s="34"/>
      <c r="D34" s="34"/>
      <c r="E34" s="65" t="s">
        <v>69</v>
      </c>
      <c r="F34" s="35"/>
      <c r="G34" s="35"/>
      <c r="H34" s="90"/>
      <c r="I34" s="35"/>
      <c r="J34" s="35"/>
      <c r="K34" s="35"/>
      <c r="L34" s="35"/>
      <c r="M34" s="36"/>
      <c r="N34" s="37">
        <f t="shared" ref="N34:N39" si="1">(100/7)</f>
        <v>14.285714285714286</v>
      </c>
      <c r="O34" s="38">
        <v>1</v>
      </c>
      <c r="P34" s="68">
        <f>(N34*O34)/100</f>
        <v>0.14285714285714288</v>
      </c>
      <c r="Q34" s="39"/>
    </row>
    <row r="35" spans="1:17" ht="47.25" x14ac:dyDescent="0.25">
      <c r="A35" s="34"/>
      <c r="B35" s="34"/>
      <c r="C35" s="34"/>
      <c r="D35" s="34"/>
      <c r="E35" s="65" t="s">
        <v>70</v>
      </c>
      <c r="F35" s="35"/>
      <c r="G35" s="35"/>
      <c r="H35" s="90"/>
      <c r="I35" s="35"/>
      <c r="J35" s="35"/>
      <c r="K35" s="35"/>
      <c r="L35" s="35"/>
      <c r="M35" s="36"/>
      <c r="N35" s="37">
        <f t="shared" si="1"/>
        <v>14.285714285714286</v>
      </c>
      <c r="O35" s="38">
        <v>1</v>
      </c>
      <c r="P35" s="68">
        <f t="shared" ref="P35:P39" si="2">(N35*O35)/100</f>
        <v>0.14285714285714288</v>
      </c>
      <c r="Q35" s="39"/>
    </row>
    <row r="36" spans="1:17" ht="47.25" x14ac:dyDescent="0.25">
      <c r="A36" s="34"/>
      <c r="B36" s="34"/>
      <c r="C36" s="34"/>
      <c r="D36" s="34"/>
      <c r="E36" s="65" t="s">
        <v>71</v>
      </c>
      <c r="F36" s="35"/>
      <c r="G36" s="35"/>
      <c r="H36" s="90"/>
      <c r="I36" s="35"/>
      <c r="J36" s="35"/>
      <c r="K36" s="35"/>
      <c r="L36" s="35"/>
      <c r="M36" s="36"/>
      <c r="N36" s="37">
        <f t="shared" si="1"/>
        <v>14.285714285714286</v>
      </c>
      <c r="O36" s="38">
        <v>1</v>
      </c>
      <c r="P36" s="68">
        <f t="shared" si="2"/>
        <v>0.14285714285714288</v>
      </c>
      <c r="Q36" s="39"/>
    </row>
    <row r="37" spans="1:17" ht="47.25" x14ac:dyDescent="0.25">
      <c r="A37" s="34"/>
      <c r="B37" s="34"/>
      <c r="C37" s="34"/>
      <c r="D37" s="34"/>
      <c r="E37" s="65" t="s">
        <v>72</v>
      </c>
      <c r="F37" s="35"/>
      <c r="G37" s="35"/>
      <c r="H37" s="90"/>
      <c r="I37" s="35"/>
      <c r="J37" s="35"/>
      <c r="K37" s="35"/>
      <c r="L37" s="35"/>
      <c r="M37" s="36"/>
      <c r="N37" s="37">
        <f t="shared" si="1"/>
        <v>14.285714285714286</v>
      </c>
      <c r="O37" s="38">
        <v>1</v>
      </c>
      <c r="P37" s="68">
        <f t="shared" si="2"/>
        <v>0.14285714285714288</v>
      </c>
      <c r="Q37" s="39"/>
    </row>
    <row r="38" spans="1:17" ht="47.25" x14ac:dyDescent="0.25">
      <c r="A38" s="40"/>
      <c r="B38" s="40"/>
      <c r="C38" s="40"/>
      <c r="D38" s="40"/>
      <c r="E38" s="65" t="s">
        <v>73</v>
      </c>
      <c r="F38" s="41"/>
      <c r="G38" s="41"/>
      <c r="H38" s="91"/>
      <c r="I38" s="41"/>
      <c r="J38" s="41"/>
      <c r="K38" s="41"/>
      <c r="L38" s="41"/>
      <c r="M38" s="42"/>
      <c r="N38" s="37">
        <f t="shared" si="1"/>
        <v>14.285714285714286</v>
      </c>
      <c r="O38" s="38">
        <v>1</v>
      </c>
      <c r="P38" s="68">
        <f t="shared" si="2"/>
        <v>0.14285714285714288</v>
      </c>
      <c r="Q38" s="39"/>
    </row>
    <row r="39" spans="1:17" ht="48" thickBot="1" x14ac:dyDescent="0.3">
      <c r="A39" s="43"/>
      <c r="B39" s="43"/>
      <c r="C39" s="43"/>
      <c r="D39" s="43"/>
      <c r="E39" s="66" t="s">
        <v>74</v>
      </c>
      <c r="F39" s="44"/>
      <c r="G39" s="44"/>
      <c r="H39" s="92"/>
      <c r="I39" s="44"/>
      <c r="J39" s="44"/>
      <c r="K39" s="44"/>
      <c r="L39" s="44"/>
      <c r="M39" s="45"/>
      <c r="N39" s="51">
        <f t="shared" si="1"/>
        <v>14.285714285714286</v>
      </c>
      <c r="O39" s="54">
        <v>1</v>
      </c>
      <c r="P39" s="68">
        <f t="shared" si="2"/>
        <v>0.14285714285714288</v>
      </c>
      <c r="Q39" s="46"/>
    </row>
    <row r="40" spans="1:17" ht="16.5" thickBot="1" x14ac:dyDescent="0.3">
      <c r="A40" s="47"/>
      <c r="B40" s="47"/>
      <c r="C40" s="47"/>
      <c r="D40" s="47"/>
      <c r="E40" s="70">
        <f>COUNTA(E33:E39)</f>
        <v>7</v>
      </c>
      <c r="F40" s="47"/>
      <c r="G40" s="47"/>
      <c r="H40" s="47"/>
      <c r="I40" s="47"/>
      <c r="J40" s="47"/>
      <c r="K40" s="47"/>
      <c r="L40" s="47"/>
      <c r="M40" s="47"/>
      <c r="N40" s="52">
        <f>SUM(N33:N39)</f>
        <v>100.00000000000001</v>
      </c>
      <c r="O40" s="63" t="s">
        <v>40</v>
      </c>
      <c r="P40" s="69">
        <f>SUM(P33:P39)</f>
        <v>0.92857142857142883</v>
      </c>
      <c r="Q40" s="1"/>
    </row>
    <row r="41" spans="1:17" ht="15.75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9"/>
      <c r="O41" s="48"/>
      <c r="P41" s="50"/>
      <c r="Q41" s="1"/>
    </row>
    <row r="42" spans="1:17" ht="10.9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4.45" customHeight="1" x14ac:dyDescent="0.25">
      <c r="A43" s="103" t="s">
        <v>62</v>
      </c>
      <c r="B43" s="104"/>
      <c r="C43" s="104"/>
      <c r="D43" s="104"/>
      <c r="E43" s="104"/>
      <c r="F43" s="104"/>
      <c r="G43" s="104"/>
      <c r="H43" s="104"/>
      <c r="I43" s="105"/>
      <c r="J43" s="109">
        <f>SUM(H33:H39)</f>
        <v>0</v>
      </c>
      <c r="K43" s="110"/>
      <c r="L43" s="110"/>
      <c r="M43" s="110"/>
      <c r="N43" s="110"/>
      <c r="O43" s="110"/>
      <c r="P43" s="110"/>
      <c r="Q43" s="111"/>
    </row>
    <row r="44" spans="1:17" x14ac:dyDescent="0.25">
      <c r="A44" s="106"/>
      <c r="B44" s="107"/>
      <c r="C44" s="107"/>
      <c r="D44" s="107"/>
      <c r="E44" s="107"/>
      <c r="F44" s="107"/>
      <c r="G44" s="107"/>
      <c r="H44" s="107"/>
      <c r="I44" s="108"/>
      <c r="J44" s="112"/>
      <c r="K44" s="113"/>
      <c r="L44" s="113"/>
      <c r="M44" s="113"/>
      <c r="N44" s="113"/>
      <c r="O44" s="113"/>
      <c r="P44" s="113"/>
      <c r="Q44" s="114"/>
    </row>
    <row r="47" spans="1:17" x14ac:dyDescent="0.25">
      <c r="A47" s="103" t="s">
        <v>24</v>
      </c>
      <c r="B47" s="104"/>
      <c r="C47" s="104"/>
      <c r="D47" s="104"/>
      <c r="E47" s="104"/>
      <c r="F47" s="104"/>
      <c r="G47" s="104"/>
      <c r="H47" s="104"/>
      <c r="I47" s="105"/>
      <c r="J47" s="109">
        <f>SUM(J26,J43)</f>
        <v>0</v>
      </c>
      <c r="K47" s="110"/>
      <c r="L47" s="110"/>
      <c r="M47" s="110"/>
      <c r="N47" s="110"/>
      <c r="O47" s="110"/>
      <c r="P47" s="110"/>
      <c r="Q47" s="111"/>
    </row>
    <row r="48" spans="1:17" x14ac:dyDescent="0.25">
      <c r="A48" s="106"/>
      <c r="B48" s="107"/>
      <c r="C48" s="107"/>
      <c r="D48" s="107"/>
      <c r="E48" s="107"/>
      <c r="F48" s="107"/>
      <c r="G48" s="107"/>
      <c r="H48" s="107"/>
      <c r="I48" s="108"/>
      <c r="J48" s="112"/>
      <c r="K48" s="113"/>
      <c r="L48" s="113"/>
      <c r="M48" s="113"/>
      <c r="N48" s="113"/>
      <c r="O48" s="113"/>
      <c r="P48" s="113"/>
      <c r="Q48" s="114"/>
    </row>
  </sheetData>
  <mergeCells count="21">
    <mergeCell ref="A1:A2"/>
    <mergeCell ref="B3:C3"/>
    <mergeCell ref="A12:Q12"/>
    <mergeCell ref="A13:L13"/>
    <mergeCell ref="M13:P13"/>
    <mergeCell ref="B4:C4"/>
    <mergeCell ref="B5:C5"/>
    <mergeCell ref="B6:C6"/>
    <mergeCell ref="B7:C7"/>
    <mergeCell ref="B1:O2"/>
    <mergeCell ref="A26:I27"/>
    <mergeCell ref="J26:Q27"/>
    <mergeCell ref="B8:C8"/>
    <mergeCell ref="B9:C9"/>
    <mergeCell ref="B10:C10"/>
    <mergeCell ref="A31:L31"/>
    <mergeCell ref="M31:P31"/>
    <mergeCell ref="A43:I44"/>
    <mergeCell ref="J43:Q44"/>
    <mergeCell ref="A47:I48"/>
    <mergeCell ref="J47:Q48"/>
  </mergeCells>
  <conditionalFormatting sqref="O16:O22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3">
    <cfRule type="iconSet" priority="7">
      <iconSet iconSet="3Symbols">
        <cfvo type="percent" val="0"/>
        <cfvo type="num" val="0.55000000000000004"/>
        <cfvo type="num" val="0.8"/>
      </iconSet>
    </cfRule>
  </conditionalFormatting>
  <conditionalFormatting sqref="O24">
    <cfRule type="iconSet" priority="9">
      <iconSet iconSet="3Symbols">
        <cfvo type="percent" val="0"/>
        <cfvo type="num" val="0.55000000000000004"/>
        <cfvo type="num" val="0.8"/>
      </iconSet>
    </cfRule>
  </conditionalFormatting>
  <conditionalFormatting sqref="O33:O39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40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41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Q42"/>
  <sheetViews>
    <sheetView zoomScale="55" zoomScaleNormal="55" workbookViewId="0">
      <selection activeCell="A8" sqref="A8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5.5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81" t="s">
        <v>75</v>
      </c>
    </row>
    <row r="2" spans="1:17" ht="48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80" t="s">
        <v>1</v>
      </c>
    </row>
    <row r="3" spans="1:17" ht="15.75" thickBot="1" x14ac:dyDescent="0.3"/>
    <row r="4" spans="1:17" ht="33" customHeight="1" thickBot="1" x14ac:dyDescent="0.3">
      <c r="A4" s="125" t="s">
        <v>27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</row>
    <row r="5" spans="1:17" ht="51.75" customHeight="1" thickBot="1" x14ac:dyDescent="0.3">
      <c r="A5" s="100" t="s">
        <v>60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100" t="s">
        <v>6</v>
      </c>
      <c r="N5" s="101"/>
      <c r="O5" s="101"/>
      <c r="P5" s="101"/>
      <c r="Q5" s="23"/>
    </row>
    <row r="6" spans="1:17" ht="143.25" customHeight="1" thickBot="1" x14ac:dyDescent="0.3">
      <c r="A6" s="24" t="s">
        <v>43</v>
      </c>
      <c r="B6" s="25" t="s">
        <v>7</v>
      </c>
      <c r="C6" s="25" t="s">
        <v>8</v>
      </c>
      <c r="D6" s="25" t="s">
        <v>9</v>
      </c>
      <c r="E6" s="25" t="s">
        <v>10</v>
      </c>
      <c r="F6" s="25" t="s">
        <v>42</v>
      </c>
      <c r="G6" s="25" t="s">
        <v>11</v>
      </c>
      <c r="H6" s="25" t="s">
        <v>12</v>
      </c>
      <c r="I6" s="25" t="s">
        <v>13</v>
      </c>
      <c r="J6" s="25" t="s">
        <v>14</v>
      </c>
      <c r="K6" s="25" t="s">
        <v>15</v>
      </c>
      <c r="L6" s="25" t="s">
        <v>16</v>
      </c>
      <c r="M6" s="26" t="s">
        <v>17</v>
      </c>
      <c r="N6" s="26" t="s">
        <v>45</v>
      </c>
      <c r="O6" s="26" t="s">
        <v>46</v>
      </c>
      <c r="P6" s="26" t="s">
        <v>47</v>
      </c>
      <c r="Q6" s="27" t="s">
        <v>18</v>
      </c>
    </row>
    <row r="7" spans="1:17" ht="42.75" customHeight="1" x14ac:dyDescent="0.25">
      <c r="A7" s="99" t="s">
        <v>92</v>
      </c>
      <c r="B7" s="97" t="s">
        <v>93</v>
      </c>
      <c r="C7" s="97" t="s">
        <v>94</v>
      </c>
      <c r="D7" s="97" t="s">
        <v>95</v>
      </c>
      <c r="E7" s="97"/>
      <c r="F7" s="97" t="s">
        <v>80</v>
      </c>
      <c r="G7" s="97" t="s">
        <v>81</v>
      </c>
      <c r="H7" s="97" t="s">
        <v>82</v>
      </c>
      <c r="I7" s="97" t="s">
        <v>83</v>
      </c>
      <c r="J7" s="97" t="s">
        <v>96</v>
      </c>
      <c r="K7" s="98" t="s">
        <v>97</v>
      </c>
      <c r="L7" s="98" t="s">
        <v>98</v>
      </c>
      <c r="M7" s="97" t="s">
        <v>85</v>
      </c>
      <c r="N7" s="97" t="s">
        <v>85</v>
      </c>
      <c r="O7" s="97" t="s">
        <v>85</v>
      </c>
      <c r="P7" s="97" t="s">
        <v>85</v>
      </c>
      <c r="Q7" s="97" t="s">
        <v>84</v>
      </c>
    </row>
    <row r="8" spans="1:17" ht="161.25" customHeight="1" x14ac:dyDescent="0.25">
      <c r="A8" s="28"/>
      <c r="B8" s="28"/>
      <c r="C8" s="28"/>
      <c r="D8" s="28"/>
      <c r="E8" s="65" t="s">
        <v>44</v>
      </c>
      <c r="F8" s="29" t="s">
        <v>19</v>
      </c>
      <c r="G8" s="29" t="s">
        <v>20</v>
      </c>
      <c r="H8" s="89" t="s">
        <v>21</v>
      </c>
      <c r="I8" s="29" t="s">
        <v>22</v>
      </c>
      <c r="J8" s="29" t="s">
        <v>23</v>
      </c>
      <c r="K8" s="29" t="s">
        <v>23</v>
      </c>
      <c r="L8" s="29" t="s">
        <v>23</v>
      </c>
      <c r="M8" s="30" t="s">
        <v>23</v>
      </c>
      <c r="N8" s="31">
        <f>(100/7)</f>
        <v>14.285714285714286</v>
      </c>
      <c r="O8" s="32">
        <v>0.5</v>
      </c>
      <c r="P8" s="67">
        <f>(N8*O8)/100</f>
        <v>7.1428571428571438E-2</v>
      </c>
      <c r="Q8" s="33"/>
    </row>
    <row r="9" spans="1:17" ht="47.25" x14ac:dyDescent="0.25">
      <c r="A9" s="34"/>
      <c r="B9" s="34"/>
      <c r="C9" s="34"/>
      <c r="D9" s="34"/>
      <c r="E9" s="65" t="s">
        <v>69</v>
      </c>
      <c r="F9" s="35"/>
      <c r="G9" s="35"/>
      <c r="H9" s="90"/>
      <c r="I9" s="35"/>
      <c r="J9" s="35"/>
      <c r="K9" s="35"/>
      <c r="L9" s="35"/>
      <c r="M9" s="36"/>
      <c r="N9" s="37">
        <f t="shared" ref="N9:N16" si="0">(100/7)</f>
        <v>14.285714285714286</v>
      </c>
      <c r="O9" s="38">
        <v>1</v>
      </c>
      <c r="P9" s="68">
        <f t="shared" ref="P9:P16" si="1">(N9*O9)/100</f>
        <v>0.14285714285714288</v>
      </c>
      <c r="Q9" s="39"/>
    </row>
    <row r="10" spans="1:17" ht="47.25" x14ac:dyDescent="0.25">
      <c r="A10" s="34"/>
      <c r="B10" s="34"/>
      <c r="C10" s="34"/>
      <c r="D10" s="34"/>
      <c r="E10" s="65" t="s">
        <v>70</v>
      </c>
      <c r="F10" s="35"/>
      <c r="G10" s="35"/>
      <c r="H10" s="90"/>
      <c r="I10" s="35"/>
      <c r="J10" s="35"/>
      <c r="K10" s="35"/>
      <c r="L10" s="35"/>
      <c r="M10" s="36"/>
      <c r="N10" s="37">
        <f t="shared" si="0"/>
        <v>14.285714285714286</v>
      </c>
      <c r="O10" s="38">
        <v>1</v>
      </c>
      <c r="P10" s="68">
        <f t="shared" si="1"/>
        <v>0.14285714285714288</v>
      </c>
      <c r="Q10" s="39"/>
    </row>
    <row r="11" spans="1:17" ht="47.25" x14ac:dyDescent="0.25">
      <c r="A11" s="34"/>
      <c r="B11" s="34"/>
      <c r="C11" s="34"/>
      <c r="D11" s="34"/>
      <c r="E11" s="65" t="s">
        <v>71</v>
      </c>
      <c r="F11" s="35"/>
      <c r="G11" s="35"/>
      <c r="H11" s="90"/>
      <c r="I11" s="35"/>
      <c r="J11" s="35"/>
      <c r="K11" s="35"/>
      <c r="L11" s="35"/>
      <c r="M11" s="36"/>
      <c r="N11" s="37">
        <f t="shared" si="0"/>
        <v>14.285714285714286</v>
      </c>
      <c r="O11" s="38">
        <v>1</v>
      </c>
      <c r="P11" s="68">
        <f t="shared" si="1"/>
        <v>0.14285714285714288</v>
      </c>
      <c r="Q11" s="39"/>
    </row>
    <row r="12" spans="1:17" ht="42.75" customHeight="1" x14ac:dyDescent="0.25">
      <c r="A12" s="34"/>
      <c r="B12" s="34"/>
      <c r="C12" s="34"/>
      <c r="D12" s="34"/>
      <c r="E12" s="65"/>
      <c r="F12" s="35"/>
      <c r="G12" s="35"/>
      <c r="H12" s="90"/>
      <c r="I12" s="35"/>
      <c r="J12" s="35"/>
      <c r="K12" s="35"/>
      <c r="L12" s="35"/>
      <c r="M12" s="36"/>
      <c r="N12" s="37"/>
      <c r="O12" s="38"/>
      <c r="P12" s="68"/>
      <c r="Q12" s="39"/>
    </row>
    <row r="13" spans="1:17" ht="42.75" customHeight="1" x14ac:dyDescent="0.25">
      <c r="A13" s="34"/>
      <c r="B13" s="34"/>
      <c r="C13" s="34"/>
      <c r="D13" s="34"/>
      <c r="E13" s="65"/>
      <c r="F13" s="35"/>
      <c r="G13" s="35"/>
      <c r="H13" s="90"/>
      <c r="I13" s="35"/>
      <c r="J13" s="35"/>
      <c r="K13" s="35"/>
      <c r="L13" s="35"/>
      <c r="M13" s="36"/>
      <c r="N13" s="37"/>
      <c r="O13" s="38"/>
      <c r="P13" s="68"/>
      <c r="Q13" s="39"/>
    </row>
    <row r="14" spans="1:17" ht="47.25" x14ac:dyDescent="0.25">
      <c r="A14" s="34"/>
      <c r="B14" s="34"/>
      <c r="C14" s="34"/>
      <c r="D14" s="34"/>
      <c r="E14" s="65" t="s">
        <v>72</v>
      </c>
      <c r="F14" s="35"/>
      <c r="G14" s="35"/>
      <c r="H14" s="90"/>
      <c r="I14" s="35"/>
      <c r="J14" s="35"/>
      <c r="K14" s="35"/>
      <c r="L14" s="35"/>
      <c r="M14" s="36"/>
      <c r="N14" s="37">
        <f t="shared" si="0"/>
        <v>14.285714285714286</v>
      </c>
      <c r="O14" s="38">
        <v>1</v>
      </c>
      <c r="P14" s="68">
        <f t="shared" si="1"/>
        <v>0.14285714285714288</v>
      </c>
      <c r="Q14" s="39"/>
    </row>
    <row r="15" spans="1:17" ht="47.25" x14ac:dyDescent="0.25">
      <c r="A15" s="40"/>
      <c r="B15" s="40"/>
      <c r="C15" s="40"/>
      <c r="D15" s="40"/>
      <c r="E15" s="65" t="s">
        <v>73</v>
      </c>
      <c r="F15" s="41"/>
      <c r="G15" s="41"/>
      <c r="H15" s="91"/>
      <c r="I15" s="41"/>
      <c r="J15" s="41"/>
      <c r="K15" s="41"/>
      <c r="L15" s="41"/>
      <c r="M15" s="42"/>
      <c r="N15" s="37">
        <f t="shared" si="0"/>
        <v>14.285714285714286</v>
      </c>
      <c r="O15" s="38">
        <v>1</v>
      </c>
      <c r="P15" s="68">
        <f t="shared" si="1"/>
        <v>0.14285714285714288</v>
      </c>
      <c r="Q15" s="39"/>
    </row>
    <row r="16" spans="1:17" ht="48" thickBot="1" x14ac:dyDescent="0.3">
      <c r="A16" s="43"/>
      <c r="B16" s="43"/>
      <c r="C16" s="43"/>
      <c r="D16" s="43"/>
      <c r="E16" s="66" t="s">
        <v>74</v>
      </c>
      <c r="F16" s="44"/>
      <c r="G16" s="44"/>
      <c r="H16" s="92"/>
      <c r="I16" s="44"/>
      <c r="J16" s="44"/>
      <c r="K16" s="44"/>
      <c r="L16" s="44"/>
      <c r="M16" s="45"/>
      <c r="N16" s="51">
        <f t="shared" si="0"/>
        <v>14.285714285714286</v>
      </c>
      <c r="O16" s="54">
        <v>1</v>
      </c>
      <c r="P16" s="68">
        <f t="shared" si="1"/>
        <v>0.14285714285714288</v>
      </c>
      <c r="Q16" s="46"/>
    </row>
    <row r="17" spans="1:17" ht="16.5" thickBot="1" x14ac:dyDescent="0.3">
      <c r="A17" s="47"/>
      <c r="B17" s="47"/>
      <c r="C17" s="47"/>
      <c r="D17" s="47"/>
      <c r="E17" s="70">
        <f>COUNTA(E8:E16)</f>
        <v>7</v>
      </c>
      <c r="F17" s="47"/>
      <c r="G17" s="47"/>
      <c r="H17" s="47"/>
      <c r="I17" s="47"/>
      <c r="J17" s="47"/>
      <c r="K17" s="47"/>
      <c r="L17" s="47"/>
      <c r="M17" s="47"/>
      <c r="N17" s="52">
        <f>SUM(N8:N16)</f>
        <v>100.00000000000001</v>
      </c>
      <c r="O17" s="63" t="s">
        <v>40</v>
      </c>
      <c r="P17" s="69">
        <f>SUM(P8:P16)</f>
        <v>0.92857142857142883</v>
      </c>
      <c r="Q17" s="1"/>
    </row>
    <row r="18" spans="1:17" ht="15.75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9"/>
      <c r="O18" s="48"/>
      <c r="P18" s="50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 x14ac:dyDescent="0.25">
      <c r="A20" s="103" t="s">
        <v>62</v>
      </c>
      <c r="B20" s="104"/>
      <c r="C20" s="104"/>
      <c r="D20" s="104"/>
      <c r="E20" s="104"/>
      <c r="F20" s="104"/>
      <c r="G20" s="104"/>
      <c r="H20" s="104"/>
      <c r="I20" s="105"/>
      <c r="J20" s="109">
        <f>SUM(H8:H16)</f>
        <v>0</v>
      </c>
      <c r="K20" s="110"/>
      <c r="L20" s="110"/>
      <c r="M20" s="110"/>
      <c r="N20" s="110"/>
      <c r="O20" s="110"/>
      <c r="P20" s="110"/>
      <c r="Q20" s="111"/>
    </row>
    <row r="21" spans="1:17" x14ac:dyDescent="0.25">
      <c r="A21" s="106"/>
      <c r="B21" s="107"/>
      <c r="C21" s="107"/>
      <c r="D21" s="107"/>
      <c r="E21" s="107"/>
      <c r="F21" s="107"/>
      <c r="G21" s="107"/>
      <c r="H21" s="107"/>
      <c r="I21" s="108"/>
      <c r="J21" s="112"/>
      <c r="K21" s="113"/>
      <c r="L21" s="113"/>
      <c r="M21" s="113"/>
      <c r="N21" s="113"/>
      <c r="O21" s="113"/>
      <c r="P21" s="113"/>
      <c r="Q21" s="114"/>
    </row>
    <row r="24" spans="1:17" ht="15.75" thickBot="1" x14ac:dyDescent="0.3"/>
    <row r="25" spans="1:17" ht="79.900000000000006" customHeight="1" thickBot="1" x14ac:dyDescent="0.3">
      <c r="A25" s="100" t="s">
        <v>61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2"/>
      <c r="M25" s="100" t="s">
        <v>6</v>
      </c>
      <c r="N25" s="101"/>
      <c r="O25" s="101"/>
      <c r="P25" s="101"/>
      <c r="Q25" s="23"/>
    </row>
    <row r="26" spans="1:17" ht="48" thickBot="1" x14ac:dyDescent="0.3">
      <c r="A26" s="24" t="s">
        <v>43</v>
      </c>
      <c r="B26" s="25" t="s">
        <v>7</v>
      </c>
      <c r="C26" s="25" t="s">
        <v>8</v>
      </c>
      <c r="D26" s="25" t="s">
        <v>9</v>
      </c>
      <c r="E26" s="25" t="s">
        <v>10</v>
      </c>
      <c r="F26" s="25" t="s">
        <v>42</v>
      </c>
      <c r="G26" s="25" t="s">
        <v>11</v>
      </c>
      <c r="H26" s="25" t="s">
        <v>12</v>
      </c>
      <c r="I26" s="25" t="s">
        <v>13</v>
      </c>
      <c r="J26" s="25" t="s">
        <v>14</v>
      </c>
      <c r="K26" s="25" t="s">
        <v>15</v>
      </c>
      <c r="L26" s="25" t="s">
        <v>16</v>
      </c>
      <c r="M26" s="26" t="s">
        <v>17</v>
      </c>
      <c r="N26" s="26" t="s">
        <v>45</v>
      </c>
      <c r="O26" s="26" t="s">
        <v>46</v>
      </c>
      <c r="P26" s="26" t="s">
        <v>47</v>
      </c>
      <c r="Q26" s="27" t="s">
        <v>18</v>
      </c>
    </row>
    <row r="27" spans="1:17" ht="78.75" x14ac:dyDescent="0.25">
      <c r="A27" s="28"/>
      <c r="B27" s="28"/>
      <c r="C27" s="28"/>
      <c r="D27" s="28"/>
      <c r="E27" s="65" t="s">
        <v>44</v>
      </c>
      <c r="F27" s="29" t="s">
        <v>19</v>
      </c>
      <c r="G27" s="29" t="s">
        <v>20</v>
      </c>
      <c r="H27" s="89" t="s">
        <v>21</v>
      </c>
      <c r="I27" s="29" t="s">
        <v>22</v>
      </c>
      <c r="J27" s="29" t="s">
        <v>23</v>
      </c>
      <c r="K27" s="29" t="s">
        <v>23</v>
      </c>
      <c r="L27" s="29" t="s">
        <v>23</v>
      </c>
      <c r="M27" s="30" t="s">
        <v>23</v>
      </c>
      <c r="N27" s="31">
        <f>(100/7)</f>
        <v>14.285714285714286</v>
      </c>
      <c r="O27" s="32">
        <v>0.5</v>
      </c>
      <c r="P27" s="67">
        <f>(N27*O27)/100</f>
        <v>7.1428571428571438E-2</v>
      </c>
      <c r="Q27" s="33"/>
    </row>
    <row r="28" spans="1:17" ht="47.25" x14ac:dyDescent="0.25">
      <c r="A28" s="34"/>
      <c r="B28" s="34"/>
      <c r="C28" s="34"/>
      <c r="D28" s="34"/>
      <c r="E28" s="65" t="s">
        <v>69</v>
      </c>
      <c r="F28" s="35"/>
      <c r="G28" s="35"/>
      <c r="H28" s="90"/>
      <c r="I28" s="35"/>
      <c r="J28" s="35"/>
      <c r="K28" s="35"/>
      <c r="L28" s="35"/>
      <c r="M28" s="36"/>
      <c r="N28" s="37">
        <f t="shared" ref="N28:N33" si="2">(100/7)</f>
        <v>14.285714285714286</v>
      </c>
      <c r="O28" s="38">
        <v>1</v>
      </c>
      <c r="P28" s="68">
        <f>(N28*O28)/100</f>
        <v>0.14285714285714288</v>
      </c>
      <c r="Q28" s="39"/>
    </row>
    <row r="29" spans="1:17" ht="47.25" x14ac:dyDescent="0.25">
      <c r="A29" s="34"/>
      <c r="B29" s="34"/>
      <c r="C29" s="34"/>
      <c r="D29" s="34"/>
      <c r="E29" s="65" t="s">
        <v>70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1</v>
      </c>
      <c r="P29" s="68">
        <f t="shared" ref="P29:P33" si="3">(N29*O29)/100</f>
        <v>0.14285714285714288</v>
      </c>
      <c r="Q29" s="39"/>
    </row>
    <row r="30" spans="1:17" ht="47.25" x14ac:dyDescent="0.25">
      <c r="A30" s="34"/>
      <c r="B30" s="34"/>
      <c r="C30" s="34"/>
      <c r="D30" s="34"/>
      <c r="E30" s="65" t="s">
        <v>71</v>
      </c>
      <c r="F30" s="35"/>
      <c r="G30" s="35"/>
      <c r="H30" s="90"/>
      <c r="I30" s="35"/>
      <c r="J30" s="35"/>
      <c r="K30" s="35"/>
      <c r="L30" s="35"/>
      <c r="M30" s="36"/>
      <c r="N30" s="37">
        <f t="shared" si="2"/>
        <v>14.285714285714286</v>
      </c>
      <c r="O30" s="38">
        <v>1</v>
      </c>
      <c r="P30" s="68">
        <f t="shared" si="3"/>
        <v>0.14285714285714288</v>
      </c>
      <c r="Q30" s="39"/>
    </row>
    <row r="31" spans="1:17" ht="47.25" x14ac:dyDescent="0.25">
      <c r="A31" s="34"/>
      <c r="B31" s="34"/>
      <c r="C31" s="34"/>
      <c r="D31" s="34"/>
      <c r="E31" s="65" t="s">
        <v>72</v>
      </c>
      <c r="F31" s="35"/>
      <c r="G31" s="35"/>
      <c r="H31" s="90"/>
      <c r="I31" s="35"/>
      <c r="J31" s="35"/>
      <c r="K31" s="35"/>
      <c r="L31" s="35"/>
      <c r="M31" s="36"/>
      <c r="N31" s="37">
        <f t="shared" si="2"/>
        <v>14.285714285714286</v>
      </c>
      <c r="O31" s="38">
        <v>1</v>
      </c>
      <c r="P31" s="68">
        <f t="shared" si="3"/>
        <v>0.14285714285714288</v>
      </c>
      <c r="Q31" s="39"/>
    </row>
    <row r="32" spans="1:17" ht="47.25" x14ac:dyDescent="0.25">
      <c r="A32" s="40"/>
      <c r="B32" s="40"/>
      <c r="C32" s="40"/>
      <c r="D32" s="40"/>
      <c r="E32" s="65" t="s">
        <v>73</v>
      </c>
      <c r="F32" s="41"/>
      <c r="G32" s="41"/>
      <c r="H32" s="91"/>
      <c r="I32" s="41"/>
      <c r="J32" s="41"/>
      <c r="K32" s="41"/>
      <c r="L32" s="41"/>
      <c r="M32" s="42"/>
      <c r="N32" s="37">
        <f t="shared" si="2"/>
        <v>14.285714285714286</v>
      </c>
      <c r="O32" s="38">
        <v>1</v>
      </c>
      <c r="P32" s="68">
        <f t="shared" si="3"/>
        <v>0.14285714285714288</v>
      </c>
      <c r="Q32" s="39"/>
    </row>
    <row r="33" spans="1:17" ht="48" thickBot="1" x14ac:dyDescent="0.3">
      <c r="A33" s="43"/>
      <c r="B33" s="43"/>
      <c r="C33" s="43"/>
      <c r="D33" s="43"/>
      <c r="E33" s="66" t="s">
        <v>74</v>
      </c>
      <c r="F33" s="44"/>
      <c r="G33" s="44"/>
      <c r="H33" s="92"/>
      <c r="I33" s="44"/>
      <c r="J33" s="44"/>
      <c r="K33" s="44"/>
      <c r="L33" s="44"/>
      <c r="M33" s="45"/>
      <c r="N33" s="51">
        <f t="shared" si="2"/>
        <v>14.285714285714286</v>
      </c>
      <c r="O33" s="54">
        <v>1</v>
      </c>
      <c r="P33" s="68">
        <f t="shared" si="3"/>
        <v>0.14285714285714288</v>
      </c>
      <c r="Q33" s="46"/>
    </row>
    <row r="34" spans="1:17" ht="16.5" thickBot="1" x14ac:dyDescent="0.3">
      <c r="A34" s="47"/>
      <c r="B34" s="47"/>
      <c r="C34" s="47"/>
      <c r="D34" s="47"/>
      <c r="E34" s="70">
        <f>COUNTA(E27:E33)</f>
        <v>7</v>
      </c>
      <c r="F34" s="47"/>
      <c r="G34" s="47"/>
      <c r="H34" s="47"/>
      <c r="I34" s="47"/>
      <c r="J34" s="47"/>
      <c r="K34" s="47"/>
      <c r="L34" s="47"/>
      <c r="M34" s="47"/>
      <c r="N34" s="52">
        <f>SUM(N27:N33)</f>
        <v>100.00000000000001</v>
      </c>
      <c r="O34" s="63" t="s">
        <v>40</v>
      </c>
      <c r="P34" s="69">
        <f>SUM(P27:P33)</f>
        <v>0.92857142857142883</v>
      </c>
      <c r="Q34" s="1"/>
    </row>
    <row r="35" spans="1:17" ht="15.75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9"/>
      <c r="O35" s="48"/>
      <c r="P35" s="50"/>
      <c r="Q35" s="1"/>
    </row>
    <row r="36" spans="1:17" ht="10.9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 x14ac:dyDescent="0.25">
      <c r="A37" s="103" t="s">
        <v>62</v>
      </c>
      <c r="B37" s="104"/>
      <c r="C37" s="104"/>
      <c r="D37" s="104"/>
      <c r="E37" s="104"/>
      <c r="F37" s="104"/>
      <c r="G37" s="104"/>
      <c r="H37" s="104"/>
      <c r="I37" s="105"/>
      <c r="J37" s="109">
        <f>SUM(H27:H33)</f>
        <v>0</v>
      </c>
      <c r="K37" s="110"/>
      <c r="L37" s="110"/>
      <c r="M37" s="110"/>
      <c r="N37" s="110"/>
      <c r="O37" s="110"/>
      <c r="P37" s="110"/>
      <c r="Q37" s="111"/>
    </row>
    <row r="38" spans="1:17" x14ac:dyDescent="0.25">
      <c r="A38" s="106"/>
      <c r="B38" s="107"/>
      <c r="C38" s="107"/>
      <c r="D38" s="107"/>
      <c r="E38" s="107"/>
      <c r="F38" s="107"/>
      <c r="G38" s="107"/>
      <c r="H38" s="107"/>
      <c r="I38" s="108"/>
      <c r="J38" s="112"/>
      <c r="K38" s="113"/>
      <c r="L38" s="113"/>
      <c r="M38" s="113"/>
      <c r="N38" s="113"/>
      <c r="O38" s="113"/>
      <c r="P38" s="113"/>
      <c r="Q38" s="114"/>
    </row>
    <row r="41" spans="1:17" x14ac:dyDescent="0.25">
      <c r="A41" s="103" t="s">
        <v>24</v>
      </c>
      <c r="B41" s="104"/>
      <c r="C41" s="104"/>
      <c r="D41" s="104"/>
      <c r="E41" s="104"/>
      <c r="F41" s="104"/>
      <c r="G41" s="104"/>
      <c r="H41" s="104"/>
      <c r="I41" s="105"/>
      <c r="J41" s="109">
        <f>SUM(J20,J37)</f>
        <v>0</v>
      </c>
      <c r="K41" s="110"/>
      <c r="L41" s="110"/>
      <c r="M41" s="110"/>
      <c r="N41" s="110"/>
      <c r="O41" s="110"/>
      <c r="P41" s="110"/>
      <c r="Q41" s="111"/>
    </row>
    <row r="42" spans="1:17" x14ac:dyDescent="0.25">
      <c r="A42" s="106"/>
      <c r="B42" s="107"/>
      <c r="C42" s="107"/>
      <c r="D42" s="107"/>
      <c r="E42" s="107"/>
      <c r="F42" s="107"/>
      <c r="G42" s="107"/>
      <c r="H42" s="107"/>
      <c r="I42" s="108"/>
      <c r="J42" s="112"/>
      <c r="K42" s="113"/>
      <c r="L42" s="113"/>
      <c r="M42" s="113"/>
      <c r="N42" s="113"/>
      <c r="O42" s="113"/>
      <c r="P42" s="113"/>
      <c r="Q42" s="114"/>
    </row>
  </sheetData>
  <mergeCells count="13">
    <mergeCell ref="A1:A2"/>
    <mergeCell ref="B1:O2"/>
    <mergeCell ref="A4:Q4"/>
    <mergeCell ref="A5:L5"/>
    <mergeCell ref="M5:P5"/>
    <mergeCell ref="A41:I42"/>
    <mergeCell ref="J41:Q42"/>
    <mergeCell ref="A20:I21"/>
    <mergeCell ref="J20:Q21"/>
    <mergeCell ref="A25:L25"/>
    <mergeCell ref="M25:P25"/>
    <mergeCell ref="A37:I38"/>
    <mergeCell ref="J37:Q38"/>
  </mergeCells>
  <conditionalFormatting sqref="O8: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7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8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7:O33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4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5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Q40"/>
  <sheetViews>
    <sheetView zoomScale="50" zoomScaleNormal="50" workbookViewId="0">
      <selection activeCell="M7" sqref="M7:N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2.5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81" t="s">
        <v>75</v>
      </c>
    </row>
    <row r="2" spans="1:17" ht="57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80" t="s">
        <v>1</v>
      </c>
    </row>
    <row r="3" spans="1:17" ht="15.75" thickBot="1" x14ac:dyDescent="0.3"/>
    <row r="4" spans="1:17" ht="33" customHeight="1" thickBot="1" x14ac:dyDescent="0.3">
      <c r="A4" s="125" t="s">
        <v>28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</row>
    <row r="5" spans="1:17" ht="51.75" customHeight="1" thickBot="1" x14ac:dyDescent="0.3">
      <c r="A5" s="100" t="s">
        <v>60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100" t="s">
        <v>6</v>
      </c>
      <c r="N5" s="101"/>
      <c r="O5" s="101"/>
      <c r="P5" s="101"/>
      <c r="Q5" s="23"/>
    </row>
    <row r="6" spans="1:17" ht="143.25" customHeight="1" x14ac:dyDescent="0.25">
      <c r="A6" s="93" t="s">
        <v>43</v>
      </c>
      <c r="B6" s="94" t="s">
        <v>7</v>
      </c>
      <c r="C6" s="94" t="s">
        <v>8</v>
      </c>
      <c r="D6" s="94" t="s">
        <v>9</v>
      </c>
      <c r="E6" s="94" t="s">
        <v>10</v>
      </c>
      <c r="F6" s="94" t="s">
        <v>42</v>
      </c>
      <c r="G6" s="94" t="s">
        <v>11</v>
      </c>
      <c r="H6" s="94" t="s">
        <v>12</v>
      </c>
      <c r="I6" s="94" t="s">
        <v>13</v>
      </c>
      <c r="J6" s="94" t="s">
        <v>14</v>
      </c>
      <c r="K6" s="94" t="s">
        <v>15</v>
      </c>
      <c r="L6" s="94" t="s">
        <v>16</v>
      </c>
      <c r="M6" s="95" t="s">
        <v>17</v>
      </c>
      <c r="N6" s="95" t="s">
        <v>45</v>
      </c>
      <c r="O6" s="95" t="s">
        <v>46</v>
      </c>
      <c r="P6" s="95" t="s">
        <v>47</v>
      </c>
      <c r="Q6" s="96" t="s">
        <v>18</v>
      </c>
    </row>
    <row r="7" spans="1:17" ht="45" x14ac:dyDescent="0.25">
      <c r="A7" s="99" t="s">
        <v>92</v>
      </c>
      <c r="B7" s="97" t="s">
        <v>93</v>
      </c>
      <c r="C7" s="97" t="s">
        <v>94</v>
      </c>
      <c r="D7" s="97" t="s">
        <v>95</v>
      </c>
      <c r="E7" s="97"/>
      <c r="F7" s="97" t="s">
        <v>80</v>
      </c>
      <c r="G7" s="97" t="s">
        <v>81</v>
      </c>
      <c r="H7" s="97" t="s">
        <v>82</v>
      </c>
      <c r="I7" s="97" t="s">
        <v>83</v>
      </c>
      <c r="J7" s="97" t="s">
        <v>96</v>
      </c>
      <c r="K7" s="98" t="s">
        <v>97</v>
      </c>
      <c r="L7" s="98" t="s">
        <v>98</v>
      </c>
      <c r="M7" s="97" t="s">
        <v>85</v>
      </c>
      <c r="N7" s="97" t="s">
        <v>85</v>
      </c>
      <c r="O7" s="97" t="s">
        <v>85</v>
      </c>
      <c r="P7" s="97" t="s">
        <v>85</v>
      </c>
      <c r="Q7" s="97" t="s">
        <v>84</v>
      </c>
    </row>
    <row r="8" spans="1:17" ht="78.75" x14ac:dyDescent="0.25">
      <c r="A8" s="28"/>
      <c r="B8" s="28"/>
      <c r="C8" s="28"/>
      <c r="D8" s="28"/>
      <c r="E8" s="65" t="s">
        <v>44</v>
      </c>
      <c r="F8" s="29" t="s">
        <v>19</v>
      </c>
      <c r="G8" s="29" t="s">
        <v>20</v>
      </c>
      <c r="H8" s="89" t="s">
        <v>21</v>
      </c>
      <c r="I8" s="29" t="s">
        <v>22</v>
      </c>
      <c r="J8" s="29" t="s">
        <v>23</v>
      </c>
      <c r="K8" s="29" t="s">
        <v>23</v>
      </c>
      <c r="L8" s="29" t="s">
        <v>23</v>
      </c>
      <c r="M8" s="30" t="s">
        <v>23</v>
      </c>
      <c r="N8" s="31">
        <f>(100/7)</f>
        <v>14.285714285714286</v>
      </c>
      <c r="O8" s="32">
        <v>0</v>
      </c>
      <c r="P8" s="67">
        <f>(N8*O8)/100</f>
        <v>0</v>
      </c>
      <c r="Q8" s="33"/>
    </row>
    <row r="9" spans="1:17" ht="47.25" x14ac:dyDescent="0.25">
      <c r="A9" s="34"/>
      <c r="B9" s="34"/>
      <c r="C9" s="34"/>
      <c r="D9" s="34"/>
      <c r="E9" s="65" t="s">
        <v>69</v>
      </c>
      <c r="F9" s="35"/>
      <c r="G9" s="35"/>
      <c r="H9" s="90"/>
      <c r="I9" s="35"/>
      <c r="J9" s="35"/>
      <c r="K9" s="35"/>
      <c r="L9" s="35"/>
      <c r="M9" s="36"/>
      <c r="N9" s="37">
        <f t="shared" ref="N9:N14" si="0">(100/7)</f>
        <v>14.285714285714286</v>
      </c>
      <c r="O9" s="38">
        <v>0</v>
      </c>
      <c r="P9" s="68">
        <f t="shared" ref="P9:P14" si="1">(N9*O9)/100</f>
        <v>0</v>
      </c>
      <c r="Q9" s="39"/>
    </row>
    <row r="10" spans="1:17" ht="47.25" x14ac:dyDescent="0.25">
      <c r="A10" s="34"/>
      <c r="B10" s="34"/>
      <c r="C10" s="34"/>
      <c r="D10" s="34"/>
      <c r="E10" s="65" t="s">
        <v>70</v>
      </c>
      <c r="F10" s="35"/>
      <c r="G10" s="35"/>
      <c r="H10" s="90"/>
      <c r="I10" s="35"/>
      <c r="J10" s="35"/>
      <c r="K10" s="35"/>
      <c r="L10" s="35"/>
      <c r="M10" s="36"/>
      <c r="N10" s="37">
        <f t="shared" si="0"/>
        <v>14.285714285714286</v>
      </c>
      <c r="O10" s="38">
        <v>0</v>
      </c>
      <c r="P10" s="68">
        <f t="shared" si="1"/>
        <v>0</v>
      </c>
      <c r="Q10" s="39"/>
    </row>
    <row r="11" spans="1:17" ht="47.25" x14ac:dyDescent="0.25">
      <c r="A11" s="34"/>
      <c r="B11" s="34"/>
      <c r="C11" s="34"/>
      <c r="D11" s="34"/>
      <c r="E11" s="65" t="s">
        <v>71</v>
      </c>
      <c r="F11" s="35"/>
      <c r="G11" s="35"/>
      <c r="H11" s="90"/>
      <c r="I11" s="35"/>
      <c r="J11" s="35"/>
      <c r="K11" s="35"/>
      <c r="L11" s="35"/>
      <c r="M11" s="36"/>
      <c r="N11" s="37">
        <f t="shared" si="0"/>
        <v>14.285714285714286</v>
      </c>
      <c r="O11" s="38">
        <v>0</v>
      </c>
      <c r="P11" s="68">
        <f t="shared" si="1"/>
        <v>0</v>
      </c>
      <c r="Q11" s="39"/>
    </row>
    <row r="12" spans="1:17" ht="47.25" x14ac:dyDescent="0.25">
      <c r="A12" s="34"/>
      <c r="B12" s="34"/>
      <c r="C12" s="34"/>
      <c r="D12" s="34"/>
      <c r="E12" s="65" t="s">
        <v>72</v>
      </c>
      <c r="F12" s="35"/>
      <c r="G12" s="35"/>
      <c r="H12" s="90"/>
      <c r="I12" s="35"/>
      <c r="J12" s="35"/>
      <c r="K12" s="35"/>
      <c r="L12" s="35"/>
      <c r="M12" s="36"/>
      <c r="N12" s="37">
        <f t="shared" si="0"/>
        <v>14.285714285714286</v>
      </c>
      <c r="O12" s="38">
        <v>0</v>
      </c>
      <c r="P12" s="68">
        <f t="shared" si="1"/>
        <v>0</v>
      </c>
      <c r="Q12" s="39"/>
    </row>
    <row r="13" spans="1:17" ht="47.25" x14ac:dyDescent="0.25">
      <c r="A13" s="40"/>
      <c r="B13" s="40"/>
      <c r="C13" s="40"/>
      <c r="D13" s="40"/>
      <c r="E13" s="65" t="s">
        <v>73</v>
      </c>
      <c r="F13" s="41"/>
      <c r="G13" s="41"/>
      <c r="H13" s="91"/>
      <c r="I13" s="41"/>
      <c r="J13" s="41"/>
      <c r="K13" s="41"/>
      <c r="L13" s="41"/>
      <c r="M13" s="42"/>
      <c r="N13" s="37">
        <f t="shared" si="0"/>
        <v>14.285714285714286</v>
      </c>
      <c r="O13" s="38">
        <v>0</v>
      </c>
      <c r="P13" s="68">
        <f t="shared" si="1"/>
        <v>0</v>
      </c>
      <c r="Q13" s="39"/>
    </row>
    <row r="14" spans="1:17" ht="48" thickBot="1" x14ac:dyDescent="0.3">
      <c r="A14" s="43"/>
      <c r="B14" s="43"/>
      <c r="C14" s="43"/>
      <c r="D14" s="43"/>
      <c r="E14" s="66" t="s">
        <v>74</v>
      </c>
      <c r="F14" s="44"/>
      <c r="G14" s="44"/>
      <c r="H14" s="92"/>
      <c r="I14" s="44"/>
      <c r="J14" s="44"/>
      <c r="K14" s="44"/>
      <c r="L14" s="44"/>
      <c r="M14" s="45"/>
      <c r="N14" s="51">
        <f t="shared" si="0"/>
        <v>14.285714285714286</v>
      </c>
      <c r="O14" s="54">
        <v>0</v>
      </c>
      <c r="P14" s="68">
        <f t="shared" si="1"/>
        <v>0</v>
      </c>
      <c r="Q14" s="46"/>
    </row>
    <row r="15" spans="1:17" ht="16.5" thickBot="1" x14ac:dyDescent="0.3">
      <c r="A15" s="47"/>
      <c r="B15" s="47"/>
      <c r="C15" s="47"/>
      <c r="D15" s="47"/>
      <c r="E15" s="70">
        <f>COUNTA(E8:E14)</f>
        <v>7</v>
      </c>
      <c r="F15" s="47"/>
      <c r="G15" s="47"/>
      <c r="H15" s="47"/>
      <c r="I15" s="47"/>
      <c r="J15" s="47"/>
      <c r="K15" s="47"/>
      <c r="L15" s="47"/>
      <c r="M15" s="47"/>
      <c r="N15" s="52">
        <f>SUM(N8:N14)</f>
        <v>100.00000000000001</v>
      </c>
      <c r="O15" s="63" t="s">
        <v>40</v>
      </c>
      <c r="P15" s="69">
        <f>SUM(P8:P14)</f>
        <v>0</v>
      </c>
      <c r="Q15" s="1"/>
    </row>
    <row r="16" spans="1:17" ht="15.75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9"/>
      <c r="O16" s="48"/>
      <c r="P16" s="50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03" t="s">
        <v>62</v>
      </c>
      <c r="B18" s="104"/>
      <c r="C18" s="104"/>
      <c r="D18" s="104"/>
      <c r="E18" s="104"/>
      <c r="F18" s="104"/>
      <c r="G18" s="104"/>
      <c r="H18" s="104"/>
      <c r="I18" s="105"/>
      <c r="J18" s="109">
        <f>SUM(H8:H14)</f>
        <v>0</v>
      </c>
      <c r="K18" s="110"/>
      <c r="L18" s="110"/>
      <c r="M18" s="110"/>
      <c r="N18" s="110"/>
      <c r="O18" s="110"/>
      <c r="P18" s="110"/>
      <c r="Q18" s="111"/>
    </row>
    <row r="19" spans="1:17" x14ac:dyDescent="0.25">
      <c r="A19" s="106"/>
      <c r="B19" s="107"/>
      <c r="C19" s="107"/>
      <c r="D19" s="107"/>
      <c r="E19" s="107"/>
      <c r="F19" s="107"/>
      <c r="G19" s="107"/>
      <c r="H19" s="107"/>
      <c r="I19" s="108"/>
      <c r="J19" s="112"/>
      <c r="K19" s="113"/>
      <c r="L19" s="113"/>
      <c r="M19" s="113"/>
      <c r="N19" s="113"/>
      <c r="O19" s="113"/>
      <c r="P19" s="113"/>
      <c r="Q19" s="114"/>
    </row>
    <row r="22" spans="1:17" ht="15.75" thickBot="1" x14ac:dyDescent="0.3"/>
    <row r="23" spans="1:17" ht="68.45" customHeight="1" thickBot="1" x14ac:dyDescent="0.3">
      <c r="A23" s="100" t="s">
        <v>61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2"/>
      <c r="M23" s="100" t="s">
        <v>6</v>
      </c>
      <c r="N23" s="101"/>
      <c r="O23" s="101"/>
      <c r="P23" s="101"/>
      <c r="Q23" s="23"/>
    </row>
    <row r="24" spans="1:17" ht="48" thickBot="1" x14ac:dyDescent="0.3">
      <c r="A24" s="24" t="s">
        <v>43</v>
      </c>
      <c r="B24" s="25" t="s">
        <v>7</v>
      </c>
      <c r="C24" s="25" t="s">
        <v>8</v>
      </c>
      <c r="D24" s="25" t="s">
        <v>9</v>
      </c>
      <c r="E24" s="25" t="s">
        <v>10</v>
      </c>
      <c r="F24" s="25" t="s">
        <v>42</v>
      </c>
      <c r="G24" s="25" t="s">
        <v>11</v>
      </c>
      <c r="H24" s="25" t="s">
        <v>12</v>
      </c>
      <c r="I24" s="25" t="s">
        <v>13</v>
      </c>
      <c r="J24" s="25" t="s">
        <v>14</v>
      </c>
      <c r="K24" s="25" t="s">
        <v>15</v>
      </c>
      <c r="L24" s="25" t="s">
        <v>16</v>
      </c>
      <c r="M24" s="26" t="s">
        <v>17</v>
      </c>
      <c r="N24" s="26" t="s">
        <v>45</v>
      </c>
      <c r="O24" s="26" t="s">
        <v>46</v>
      </c>
      <c r="P24" s="26" t="s">
        <v>47</v>
      </c>
      <c r="Q24" s="27" t="s">
        <v>18</v>
      </c>
    </row>
    <row r="25" spans="1:17" ht="78.75" x14ac:dyDescent="0.25">
      <c r="A25" s="28"/>
      <c r="B25" s="28"/>
      <c r="C25" s="28"/>
      <c r="D25" s="28"/>
      <c r="E25" s="65" t="s">
        <v>44</v>
      </c>
      <c r="F25" s="29" t="s">
        <v>19</v>
      </c>
      <c r="G25" s="29" t="s">
        <v>20</v>
      </c>
      <c r="H25" s="89" t="s">
        <v>21</v>
      </c>
      <c r="I25" s="29" t="s">
        <v>22</v>
      </c>
      <c r="J25" s="29" t="s">
        <v>23</v>
      </c>
      <c r="K25" s="29" t="s">
        <v>23</v>
      </c>
      <c r="L25" s="29" t="s">
        <v>23</v>
      </c>
      <c r="M25" s="30" t="s">
        <v>23</v>
      </c>
      <c r="N25" s="31">
        <f>(100/7)</f>
        <v>14.285714285714286</v>
      </c>
      <c r="O25" s="32">
        <v>0</v>
      </c>
      <c r="P25" s="67">
        <f>(N25*O25)/100</f>
        <v>0</v>
      </c>
      <c r="Q25" s="33"/>
    </row>
    <row r="26" spans="1:17" ht="47.25" x14ac:dyDescent="0.25">
      <c r="A26" s="34"/>
      <c r="B26" s="34"/>
      <c r="C26" s="34"/>
      <c r="D26" s="34"/>
      <c r="E26" s="65" t="s">
        <v>69</v>
      </c>
      <c r="F26" s="35"/>
      <c r="G26" s="35"/>
      <c r="H26" s="90"/>
      <c r="I26" s="35"/>
      <c r="J26" s="35"/>
      <c r="K26" s="35"/>
      <c r="L26" s="35"/>
      <c r="M26" s="36"/>
      <c r="N26" s="37">
        <f t="shared" ref="N26:N31" si="2">(100/7)</f>
        <v>14.285714285714286</v>
      </c>
      <c r="O26" s="38">
        <v>0</v>
      </c>
      <c r="P26" s="68">
        <f>(N26*O26)/100</f>
        <v>0</v>
      </c>
      <c r="Q26" s="39"/>
    </row>
    <row r="27" spans="1:17" ht="47.25" x14ac:dyDescent="0.25">
      <c r="A27" s="34"/>
      <c r="B27" s="34"/>
      <c r="C27" s="34"/>
      <c r="D27" s="34"/>
      <c r="E27" s="65" t="s">
        <v>70</v>
      </c>
      <c r="F27" s="35"/>
      <c r="G27" s="35"/>
      <c r="H27" s="90"/>
      <c r="I27" s="35"/>
      <c r="J27" s="35"/>
      <c r="K27" s="35"/>
      <c r="L27" s="35"/>
      <c r="M27" s="36"/>
      <c r="N27" s="37">
        <f t="shared" si="2"/>
        <v>14.285714285714286</v>
      </c>
      <c r="O27" s="38">
        <v>0</v>
      </c>
      <c r="P27" s="68">
        <f t="shared" ref="P27:P31" si="3">(N27*O27)/100</f>
        <v>0</v>
      </c>
      <c r="Q27" s="39"/>
    </row>
    <row r="28" spans="1:17" ht="47.25" x14ac:dyDescent="0.25">
      <c r="A28" s="34"/>
      <c r="B28" s="34"/>
      <c r="C28" s="34"/>
      <c r="D28" s="34"/>
      <c r="E28" s="65" t="s">
        <v>71</v>
      </c>
      <c r="F28" s="35"/>
      <c r="G28" s="35"/>
      <c r="H28" s="90"/>
      <c r="I28" s="35"/>
      <c r="J28" s="35"/>
      <c r="K28" s="35"/>
      <c r="L28" s="35"/>
      <c r="M28" s="36"/>
      <c r="N28" s="37">
        <f t="shared" si="2"/>
        <v>14.285714285714286</v>
      </c>
      <c r="O28" s="38">
        <v>0</v>
      </c>
      <c r="P28" s="68">
        <f t="shared" si="3"/>
        <v>0</v>
      </c>
      <c r="Q28" s="39"/>
    </row>
    <row r="29" spans="1:17" ht="47.25" x14ac:dyDescent="0.25">
      <c r="A29" s="34"/>
      <c r="B29" s="34"/>
      <c r="C29" s="34"/>
      <c r="D29" s="34"/>
      <c r="E29" s="65" t="s">
        <v>72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0</v>
      </c>
      <c r="P29" s="68">
        <f t="shared" si="3"/>
        <v>0</v>
      </c>
      <c r="Q29" s="39"/>
    </row>
    <row r="30" spans="1:17" ht="47.25" x14ac:dyDescent="0.25">
      <c r="A30" s="40"/>
      <c r="B30" s="40"/>
      <c r="C30" s="40"/>
      <c r="D30" s="40"/>
      <c r="E30" s="65" t="s">
        <v>73</v>
      </c>
      <c r="F30" s="41"/>
      <c r="G30" s="41"/>
      <c r="H30" s="91"/>
      <c r="I30" s="41"/>
      <c r="J30" s="41"/>
      <c r="K30" s="41"/>
      <c r="L30" s="41"/>
      <c r="M30" s="42"/>
      <c r="N30" s="37">
        <f t="shared" si="2"/>
        <v>14.285714285714286</v>
      </c>
      <c r="O30" s="38">
        <v>0</v>
      </c>
      <c r="P30" s="68">
        <f t="shared" si="3"/>
        <v>0</v>
      </c>
      <c r="Q30" s="39"/>
    </row>
    <row r="31" spans="1:17" ht="48" thickBot="1" x14ac:dyDescent="0.3">
      <c r="A31" s="43"/>
      <c r="B31" s="43"/>
      <c r="C31" s="43"/>
      <c r="D31" s="43"/>
      <c r="E31" s="66" t="s">
        <v>74</v>
      </c>
      <c r="F31" s="44"/>
      <c r="G31" s="44"/>
      <c r="H31" s="92"/>
      <c r="I31" s="44"/>
      <c r="J31" s="44"/>
      <c r="K31" s="44"/>
      <c r="L31" s="44"/>
      <c r="M31" s="45"/>
      <c r="N31" s="51">
        <f t="shared" si="2"/>
        <v>14.285714285714286</v>
      </c>
      <c r="O31" s="54">
        <v>0</v>
      </c>
      <c r="P31" s="68">
        <f t="shared" si="3"/>
        <v>0</v>
      </c>
      <c r="Q31" s="46"/>
    </row>
    <row r="32" spans="1:17" ht="16.5" thickBot="1" x14ac:dyDescent="0.3">
      <c r="A32" s="47"/>
      <c r="B32" s="47"/>
      <c r="C32" s="47"/>
      <c r="D32" s="47"/>
      <c r="E32" s="70">
        <f>COUNTA(E25:E31)</f>
        <v>7</v>
      </c>
      <c r="F32" s="47"/>
      <c r="G32" s="47"/>
      <c r="H32" s="47"/>
      <c r="I32" s="47"/>
      <c r="J32" s="47"/>
      <c r="K32" s="47"/>
      <c r="L32" s="47"/>
      <c r="M32" s="47"/>
      <c r="N32" s="52">
        <f>SUM(N25:N31)</f>
        <v>100.00000000000001</v>
      </c>
      <c r="O32" s="63" t="s">
        <v>40</v>
      </c>
      <c r="P32" s="69">
        <f>SUM(P25:P31)</f>
        <v>0</v>
      </c>
      <c r="Q32" s="1"/>
    </row>
    <row r="33" spans="1:17" ht="15.7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9"/>
      <c r="O33" s="48"/>
      <c r="P33" s="50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03" t="s">
        <v>62</v>
      </c>
      <c r="B35" s="104"/>
      <c r="C35" s="104"/>
      <c r="D35" s="104"/>
      <c r="E35" s="104"/>
      <c r="F35" s="104"/>
      <c r="G35" s="104"/>
      <c r="H35" s="104"/>
      <c r="I35" s="105"/>
      <c r="J35" s="109">
        <f>SUM(H25:H31)</f>
        <v>0</v>
      </c>
      <c r="K35" s="110"/>
      <c r="L35" s="110"/>
      <c r="M35" s="110"/>
      <c r="N35" s="110"/>
      <c r="O35" s="110"/>
      <c r="P35" s="110"/>
      <c r="Q35" s="111"/>
    </row>
    <row r="36" spans="1:17" x14ac:dyDescent="0.25">
      <c r="A36" s="106"/>
      <c r="B36" s="107"/>
      <c r="C36" s="107"/>
      <c r="D36" s="107"/>
      <c r="E36" s="107"/>
      <c r="F36" s="107"/>
      <c r="G36" s="107"/>
      <c r="H36" s="107"/>
      <c r="I36" s="108"/>
      <c r="J36" s="112"/>
      <c r="K36" s="113"/>
      <c r="L36" s="113"/>
      <c r="M36" s="113"/>
      <c r="N36" s="113"/>
      <c r="O36" s="113"/>
      <c r="P36" s="113"/>
      <c r="Q36" s="114"/>
    </row>
    <row r="39" spans="1:17" x14ac:dyDescent="0.25">
      <c r="A39" s="103" t="s">
        <v>24</v>
      </c>
      <c r="B39" s="104"/>
      <c r="C39" s="104"/>
      <c r="D39" s="104"/>
      <c r="E39" s="104"/>
      <c r="F39" s="104"/>
      <c r="G39" s="104"/>
      <c r="H39" s="104"/>
      <c r="I39" s="105"/>
      <c r="J39" s="109">
        <f>SUM(J18,J35)</f>
        <v>0</v>
      </c>
      <c r="K39" s="110"/>
      <c r="L39" s="110"/>
      <c r="M39" s="110"/>
      <c r="N39" s="110"/>
      <c r="O39" s="110"/>
      <c r="P39" s="110"/>
      <c r="Q39" s="111"/>
    </row>
    <row r="40" spans="1:17" x14ac:dyDescent="0.25">
      <c r="A40" s="106"/>
      <c r="B40" s="107"/>
      <c r="C40" s="107"/>
      <c r="D40" s="107"/>
      <c r="E40" s="107"/>
      <c r="F40" s="107"/>
      <c r="G40" s="107"/>
      <c r="H40" s="107"/>
      <c r="I40" s="108"/>
      <c r="J40" s="112"/>
      <c r="K40" s="113"/>
      <c r="L40" s="113"/>
      <c r="M40" s="113"/>
      <c r="N40" s="113"/>
      <c r="O40" s="113"/>
      <c r="P40" s="113"/>
      <c r="Q40" s="114"/>
    </row>
  </sheetData>
  <mergeCells count="13">
    <mergeCell ref="A1:A2"/>
    <mergeCell ref="B1:O2"/>
    <mergeCell ref="A4:Q4"/>
    <mergeCell ref="A5:L5"/>
    <mergeCell ref="M5:P5"/>
    <mergeCell ref="A39:I40"/>
    <mergeCell ref="J39:Q40"/>
    <mergeCell ref="A18:I19"/>
    <mergeCell ref="J18:Q19"/>
    <mergeCell ref="A23:L23"/>
    <mergeCell ref="M23:P23"/>
    <mergeCell ref="A35:I36"/>
    <mergeCell ref="J35:Q36"/>
  </mergeCells>
  <conditionalFormatting sqref="O8:O14">
    <cfRule type="iconSet" priority="6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Q40"/>
  <sheetViews>
    <sheetView topLeftCell="D15" zoomScale="50" zoomScaleNormal="50" workbookViewId="0">
      <selection activeCell="N24" sqref="N24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60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81" t="s">
        <v>75</v>
      </c>
    </row>
    <row r="2" spans="1:17" ht="54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80" t="s">
        <v>1</v>
      </c>
    </row>
    <row r="3" spans="1:17" ht="15.75" thickBot="1" x14ac:dyDescent="0.3"/>
    <row r="4" spans="1:17" ht="33" customHeight="1" thickBot="1" x14ac:dyDescent="0.3">
      <c r="A4" s="125" t="s">
        <v>29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</row>
    <row r="5" spans="1:17" ht="51.75" customHeight="1" thickBot="1" x14ac:dyDescent="0.3">
      <c r="A5" s="100" t="s">
        <v>60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100" t="s">
        <v>6</v>
      </c>
      <c r="N5" s="101"/>
      <c r="O5" s="101"/>
      <c r="P5" s="101"/>
      <c r="Q5" s="23"/>
    </row>
    <row r="6" spans="1:17" ht="143.25" customHeight="1" thickBot="1" x14ac:dyDescent="0.3">
      <c r="A6" s="24" t="s">
        <v>43</v>
      </c>
      <c r="B6" s="25" t="s">
        <v>7</v>
      </c>
      <c r="C6" s="25" t="s">
        <v>8</v>
      </c>
      <c r="D6" s="25" t="s">
        <v>9</v>
      </c>
      <c r="E6" s="25" t="s">
        <v>10</v>
      </c>
      <c r="F6" s="25" t="s">
        <v>42</v>
      </c>
      <c r="G6" s="25" t="s">
        <v>11</v>
      </c>
      <c r="H6" s="25" t="s">
        <v>12</v>
      </c>
      <c r="I6" s="25" t="s">
        <v>13</v>
      </c>
      <c r="J6" s="25" t="s">
        <v>14</v>
      </c>
      <c r="K6" s="25" t="s">
        <v>15</v>
      </c>
      <c r="L6" s="25" t="s">
        <v>16</v>
      </c>
      <c r="M6" s="26" t="s">
        <v>17</v>
      </c>
      <c r="N6" s="26" t="s">
        <v>45</v>
      </c>
      <c r="O6" s="26" t="s">
        <v>46</v>
      </c>
      <c r="P6" s="26" t="s">
        <v>47</v>
      </c>
      <c r="Q6" s="27" t="s">
        <v>18</v>
      </c>
    </row>
    <row r="7" spans="1:17" ht="78.75" x14ac:dyDescent="0.25">
      <c r="A7" s="28"/>
      <c r="B7" s="28"/>
      <c r="C7" s="28"/>
      <c r="D7" s="28"/>
      <c r="E7" s="65" t="s">
        <v>44</v>
      </c>
      <c r="F7" s="29" t="s">
        <v>19</v>
      </c>
      <c r="G7" s="29" t="s">
        <v>20</v>
      </c>
      <c r="H7" s="89" t="s">
        <v>21</v>
      </c>
      <c r="I7" s="29" t="s">
        <v>22</v>
      </c>
      <c r="J7" s="29" t="s">
        <v>23</v>
      </c>
      <c r="K7" s="29" t="s">
        <v>23</v>
      </c>
      <c r="L7" s="29" t="s">
        <v>23</v>
      </c>
      <c r="M7" s="30" t="s">
        <v>23</v>
      </c>
      <c r="N7" s="31">
        <f>(100/7)</f>
        <v>14.285714285714286</v>
      </c>
      <c r="O7" s="32">
        <v>0.5</v>
      </c>
      <c r="P7" s="67">
        <f>(N7*O7)/100</f>
        <v>7.1428571428571438E-2</v>
      </c>
      <c r="Q7" s="33"/>
    </row>
    <row r="8" spans="1:17" ht="47.25" x14ac:dyDescent="0.25">
      <c r="A8" s="34"/>
      <c r="B8" s="34"/>
      <c r="C8" s="34"/>
      <c r="D8" s="34"/>
      <c r="E8" s="65" t="s">
        <v>69</v>
      </c>
      <c r="F8" s="35"/>
      <c r="G8" s="35"/>
      <c r="H8" s="90"/>
      <c r="I8" s="35"/>
      <c r="J8" s="35"/>
      <c r="K8" s="35"/>
      <c r="L8" s="35"/>
      <c r="M8" s="36"/>
      <c r="N8" s="37">
        <f t="shared" ref="N8:N13" si="0">(100/7)</f>
        <v>14.285714285714286</v>
      </c>
      <c r="O8" s="38">
        <v>1</v>
      </c>
      <c r="P8" s="68">
        <f t="shared" ref="P8:P13" si="1">(N8*O8)/100</f>
        <v>0.14285714285714288</v>
      </c>
      <c r="Q8" s="39"/>
    </row>
    <row r="9" spans="1:17" ht="47.25" x14ac:dyDescent="0.25">
      <c r="A9" s="34"/>
      <c r="B9" s="34"/>
      <c r="C9" s="34"/>
      <c r="D9" s="34"/>
      <c r="E9" s="65" t="s">
        <v>70</v>
      </c>
      <c r="F9" s="35"/>
      <c r="G9" s="35"/>
      <c r="H9" s="90"/>
      <c r="I9" s="35"/>
      <c r="J9" s="35"/>
      <c r="K9" s="35"/>
      <c r="L9" s="35"/>
      <c r="M9" s="36"/>
      <c r="N9" s="37">
        <f t="shared" si="0"/>
        <v>14.285714285714286</v>
      </c>
      <c r="O9" s="38">
        <v>1</v>
      </c>
      <c r="P9" s="68">
        <f t="shared" si="1"/>
        <v>0.14285714285714288</v>
      </c>
      <c r="Q9" s="39"/>
    </row>
    <row r="10" spans="1:17" ht="47.25" x14ac:dyDescent="0.25">
      <c r="A10" s="34"/>
      <c r="B10" s="34"/>
      <c r="C10" s="34"/>
      <c r="D10" s="34"/>
      <c r="E10" s="65" t="s">
        <v>71</v>
      </c>
      <c r="F10" s="35"/>
      <c r="G10" s="35"/>
      <c r="H10" s="90"/>
      <c r="I10" s="35"/>
      <c r="J10" s="35"/>
      <c r="K10" s="35"/>
      <c r="L10" s="35"/>
      <c r="M10" s="36"/>
      <c r="N10" s="37">
        <f t="shared" si="0"/>
        <v>14.285714285714286</v>
      </c>
      <c r="O10" s="38">
        <v>1</v>
      </c>
      <c r="P10" s="68">
        <f t="shared" si="1"/>
        <v>0.14285714285714288</v>
      </c>
      <c r="Q10" s="39"/>
    </row>
    <row r="11" spans="1:17" ht="47.25" x14ac:dyDescent="0.25">
      <c r="A11" s="34"/>
      <c r="B11" s="34"/>
      <c r="C11" s="34"/>
      <c r="D11" s="34"/>
      <c r="E11" s="65" t="s">
        <v>72</v>
      </c>
      <c r="F11" s="35"/>
      <c r="G11" s="35"/>
      <c r="H11" s="90"/>
      <c r="I11" s="35"/>
      <c r="J11" s="35"/>
      <c r="K11" s="35"/>
      <c r="L11" s="35"/>
      <c r="M11" s="36"/>
      <c r="N11" s="37">
        <f t="shared" si="0"/>
        <v>14.285714285714286</v>
      </c>
      <c r="O11" s="38">
        <v>1</v>
      </c>
      <c r="P11" s="68">
        <f t="shared" si="1"/>
        <v>0.14285714285714288</v>
      </c>
      <c r="Q11" s="39"/>
    </row>
    <row r="12" spans="1:17" ht="47.25" x14ac:dyDescent="0.25">
      <c r="A12" s="40"/>
      <c r="B12" s="40"/>
      <c r="C12" s="40"/>
      <c r="D12" s="40"/>
      <c r="E12" s="65" t="s">
        <v>73</v>
      </c>
      <c r="F12" s="41"/>
      <c r="G12" s="41"/>
      <c r="H12" s="91"/>
      <c r="I12" s="41"/>
      <c r="J12" s="41"/>
      <c r="K12" s="41"/>
      <c r="L12" s="41"/>
      <c r="M12" s="42"/>
      <c r="N12" s="37">
        <f t="shared" si="0"/>
        <v>14.285714285714286</v>
      </c>
      <c r="O12" s="38">
        <v>1</v>
      </c>
      <c r="P12" s="68">
        <f t="shared" si="1"/>
        <v>0.14285714285714288</v>
      </c>
      <c r="Q12" s="39"/>
    </row>
    <row r="13" spans="1:17" ht="48" thickBot="1" x14ac:dyDescent="0.3">
      <c r="A13" s="43"/>
      <c r="B13" s="43"/>
      <c r="C13" s="43"/>
      <c r="D13" s="43"/>
      <c r="E13" s="66" t="s">
        <v>74</v>
      </c>
      <c r="F13" s="44"/>
      <c r="G13" s="44"/>
      <c r="H13" s="92"/>
      <c r="I13" s="44"/>
      <c r="J13" s="44"/>
      <c r="K13" s="44"/>
      <c r="L13" s="44"/>
      <c r="M13" s="45"/>
      <c r="N13" s="51">
        <f t="shared" si="0"/>
        <v>14.285714285714286</v>
      </c>
      <c r="O13" s="54">
        <v>1</v>
      </c>
      <c r="P13" s="68">
        <f t="shared" si="1"/>
        <v>0.14285714285714288</v>
      </c>
      <c r="Q13" s="46"/>
    </row>
    <row r="14" spans="1:17" ht="16.5" thickBot="1" x14ac:dyDescent="0.3">
      <c r="A14" s="47"/>
      <c r="B14" s="47"/>
      <c r="C14" s="47"/>
      <c r="D14" s="47"/>
      <c r="E14" s="70">
        <f>COUNTA(E7:E13)</f>
        <v>7</v>
      </c>
      <c r="F14" s="47"/>
      <c r="G14" s="47"/>
      <c r="H14" s="47"/>
      <c r="I14" s="47"/>
      <c r="J14" s="47"/>
      <c r="K14" s="47"/>
      <c r="L14" s="47"/>
      <c r="M14" s="47"/>
      <c r="N14" s="52">
        <f>SUM(N7:N13)</f>
        <v>100.00000000000001</v>
      </c>
      <c r="O14" s="63" t="s">
        <v>40</v>
      </c>
      <c r="P14" s="69">
        <f>SUM(P7:P13)</f>
        <v>0.92857142857142883</v>
      </c>
      <c r="Q14" s="1"/>
    </row>
    <row r="15" spans="1:17" ht="15.75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9"/>
      <c r="O15" s="48"/>
      <c r="P15" s="50"/>
      <c r="Q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4.45" customHeight="1" x14ac:dyDescent="0.25">
      <c r="A17" s="103" t="s">
        <v>62</v>
      </c>
      <c r="B17" s="104"/>
      <c r="C17" s="104"/>
      <c r="D17" s="104"/>
      <c r="E17" s="104"/>
      <c r="F17" s="104"/>
      <c r="G17" s="104"/>
      <c r="H17" s="104"/>
      <c r="I17" s="105"/>
      <c r="J17" s="109">
        <f>SUM(H7:H13)</f>
        <v>0</v>
      </c>
      <c r="K17" s="110"/>
      <c r="L17" s="110"/>
      <c r="M17" s="110"/>
      <c r="N17" s="110"/>
      <c r="O17" s="110"/>
      <c r="P17" s="110"/>
      <c r="Q17" s="111"/>
    </row>
    <row r="18" spans="1:17" x14ac:dyDescent="0.25">
      <c r="A18" s="106"/>
      <c r="B18" s="107"/>
      <c r="C18" s="107"/>
      <c r="D18" s="107"/>
      <c r="E18" s="107"/>
      <c r="F18" s="107"/>
      <c r="G18" s="107"/>
      <c r="H18" s="107"/>
      <c r="I18" s="108"/>
      <c r="J18" s="112"/>
      <c r="K18" s="113"/>
      <c r="L18" s="113"/>
      <c r="M18" s="113"/>
      <c r="N18" s="113"/>
      <c r="O18" s="113"/>
      <c r="P18" s="113"/>
      <c r="Q18" s="114"/>
    </row>
    <row r="21" spans="1:17" ht="15.75" thickBot="1" x14ac:dyDescent="0.3"/>
    <row r="22" spans="1:17" ht="66" customHeight="1" thickBot="1" x14ac:dyDescent="0.3">
      <c r="A22" s="100" t="s">
        <v>61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2"/>
      <c r="M22" s="100" t="s">
        <v>6</v>
      </c>
      <c r="N22" s="101"/>
      <c r="O22" s="101"/>
      <c r="P22" s="101"/>
      <c r="Q22" s="23"/>
    </row>
    <row r="23" spans="1:17" ht="47.25" x14ac:dyDescent="0.25">
      <c r="A23" s="93" t="s">
        <v>43</v>
      </c>
      <c r="B23" s="94" t="s">
        <v>7</v>
      </c>
      <c r="C23" s="94" t="s">
        <v>8</v>
      </c>
      <c r="D23" s="94" t="s">
        <v>9</v>
      </c>
      <c r="E23" s="94" t="s">
        <v>10</v>
      </c>
      <c r="F23" s="94" t="s">
        <v>42</v>
      </c>
      <c r="G23" s="94" t="s">
        <v>11</v>
      </c>
      <c r="H23" s="94" t="s">
        <v>12</v>
      </c>
      <c r="I23" s="94" t="s">
        <v>13</v>
      </c>
      <c r="J23" s="94" t="s">
        <v>14</v>
      </c>
      <c r="K23" s="94" t="s">
        <v>15</v>
      </c>
      <c r="L23" s="94" t="s">
        <v>16</v>
      </c>
      <c r="M23" s="95" t="s">
        <v>17</v>
      </c>
      <c r="N23" s="95" t="s">
        <v>45</v>
      </c>
      <c r="O23" s="95" t="s">
        <v>46</v>
      </c>
      <c r="P23" s="95" t="s">
        <v>47</v>
      </c>
      <c r="Q23" s="96" t="s">
        <v>18</v>
      </c>
    </row>
    <row r="24" spans="1:17" ht="45" x14ac:dyDescent="0.25">
      <c r="A24" s="99" t="s">
        <v>92</v>
      </c>
      <c r="B24" s="97" t="s">
        <v>93</v>
      </c>
      <c r="C24" s="97" t="s">
        <v>94</v>
      </c>
      <c r="D24" s="97" t="s">
        <v>95</v>
      </c>
      <c r="E24" s="97"/>
      <c r="F24" s="97" t="s">
        <v>80</v>
      </c>
      <c r="G24" s="97" t="s">
        <v>81</v>
      </c>
      <c r="H24" s="97" t="s">
        <v>82</v>
      </c>
      <c r="I24" s="97" t="s">
        <v>83</v>
      </c>
      <c r="J24" s="97" t="s">
        <v>96</v>
      </c>
      <c r="K24" s="98" t="s">
        <v>97</v>
      </c>
      <c r="L24" s="98" t="s">
        <v>98</v>
      </c>
      <c r="M24" s="97" t="s">
        <v>85</v>
      </c>
      <c r="N24" s="97" t="s">
        <v>85</v>
      </c>
      <c r="O24" s="97" t="s">
        <v>85</v>
      </c>
      <c r="P24" s="97" t="s">
        <v>85</v>
      </c>
      <c r="Q24" s="97" t="s">
        <v>84</v>
      </c>
    </row>
    <row r="25" spans="1:17" ht="78.75" x14ac:dyDescent="0.25">
      <c r="A25" s="28"/>
      <c r="B25" s="28"/>
      <c r="C25" s="28"/>
      <c r="D25" s="28"/>
      <c r="E25" s="65" t="s">
        <v>44</v>
      </c>
      <c r="F25" s="29" t="s">
        <v>19</v>
      </c>
      <c r="G25" s="29" t="s">
        <v>20</v>
      </c>
      <c r="H25" s="89" t="s">
        <v>21</v>
      </c>
      <c r="I25" s="29" t="s">
        <v>22</v>
      </c>
      <c r="J25" s="29" t="s">
        <v>23</v>
      </c>
      <c r="K25" s="29" t="s">
        <v>23</v>
      </c>
      <c r="L25" s="29" t="s">
        <v>23</v>
      </c>
      <c r="M25" s="30" t="s">
        <v>23</v>
      </c>
      <c r="N25" s="31">
        <f>(100/7)</f>
        <v>14.285714285714286</v>
      </c>
      <c r="O25" s="32">
        <v>0</v>
      </c>
      <c r="P25" s="67">
        <f>(N25*O25)/100</f>
        <v>0</v>
      </c>
      <c r="Q25" s="33"/>
    </row>
    <row r="26" spans="1:17" ht="47.25" x14ac:dyDescent="0.25">
      <c r="A26" s="34"/>
      <c r="B26" s="34"/>
      <c r="C26" s="34"/>
      <c r="D26" s="34"/>
      <c r="E26" s="65" t="s">
        <v>69</v>
      </c>
      <c r="F26" s="35"/>
      <c r="G26" s="35"/>
      <c r="H26" s="90"/>
      <c r="I26" s="35"/>
      <c r="J26" s="35"/>
      <c r="K26" s="35"/>
      <c r="L26" s="35"/>
      <c r="M26" s="36"/>
      <c r="N26" s="37">
        <f t="shared" ref="N26:N31" si="2">(100/7)</f>
        <v>14.285714285714286</v>
      </c>
      <c r="O26" s="38">
        <v>0</v>
      </c>
      <c r="P26" s="68">
        <f>(N26*O26)/100</f>
        <v>0</v>
      </c>
      <c r="Q26" s="39"/>
    </row>
    <row r="27" spans="1:17" ht="47.25" x14ac:dyDescent="0.25">
      <c r="A27" s="34"/>
      <c r="B27" s="34"/>
      <c r="C27" s="34"/>
      <c r="D27" s="34"/>
      <c r="E27" s="65" t="s">
        <v>70</v>
      </c>
      <c r="F27" s="35"/>
      <c r="G27" s="35"/>
      <c r="H27" s="90"/>
      <c r="I27" s="35"/>
      <c r="J27" s="35"/>
      <c r="K27" s="35"/>
      <c r="L27" s="35"/>
      <c r="M27" s="36"/>
      <c r="N27" s="37">
        <f t="shared" si="2"/>
        <v>14.285714285714286</v>
      </c>
      <c r="O27" s="38">
        <v>0</v>
      </c>
      <c r="P27" s="68">
        <f t="shared" ref="P27:P31" si="3">(N27*O27)/100</f>
        <v>0</v>
      </c>
      <c r="Q27" s="39"/>
    </row>
    <row r="28" spans="1:17" ht="47.25" x14ac:dyDescent="0.25">
      <c r="A28" s="34"/>
      <c r="B28" s="34"/>
      <c r="C28" s="34"/>
      <c r="D28" s="34"/>
      <c r="E28" s="65" t="s">
        <v>71</v>
      </c>
      <c r="F28" s="35"/>
      <c r="G28" s="35"/>
      <c r="H28" s="90"/>
      <c r="I28" s="35"/>
      <c r="J28" s="35"/>
      <c r="K28" s="35"/>
      <c r="L28" s="35"/>
      <c r="M28" s="36"/>
      <c r="N28" s="37">
        <f t="shared" si="2"/>
        <v>14.285714285714286</v>
      </c>
      <c r="O28" s="38">
        <v>0</v>
      </c>
      <c r="P28" s="68">
        <f t="shared" si="3"/>
        <v>0</v>
      </c>
      <c r="Q28" s="39"/>
    </row>
    <row r="29" spans="1:17" ht="47.25" x14ac:dyDescent="0.25">
      <c r="A29" s="34"/>
      <c r="B29" s="34"/>
      <c r="C29" s="34"/>
      <c r="D29" s="34"/>
      <c r="E29" s="65" t="s">
        <v>72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0</v>
      </c>
      <c r="P29" s="68">
        <f t="shared" si="3"/>
        <v>0</v>
      </c>
      <c r="Q29" s="39"/>
    </row>
    <row r="30" spans="1:17" ht="47.25" x14ac:dyDescent="0.25">
      <c r="A30" s="40"/>
      <c r="B30" s="40"/>
      <c r="C30" s="40"/>
      <c r="D30" s="40"/>
      <c r="E30" s="65" t="s">
        <v>73</v>
      </c>
      <c r="F30" s="41"/>
      <c r="G30" s="41"/>
      <c r="H30" s="91"/>
      <c r="I30" s="41"/>
      <c r="J30" s="41"/>
      <c r="K30" s="41"/>
      <c r="L30" s="41"/>
      <c r="M30" s="42"/>
      <c r="N30" s="37">
        <f t="shared" si="2"/>
        <v>14.285714285714286</v>
      </c>
      <c r="O30" s="38">
        <v>0</v>
      </c>
      <c r="P30" s="68">
        <f t="shared" si="3"/>
        <v>0</v>
      </c>
      <c r="Q30" s="39"/>
    </row>
    <row r="31" spans="1:17" ht="48" thickBot="1" x14ac:dyDescent="0.3">
      <c r="A31" s="43"/>
      <c r="B31" s="43"/>
      <c r="C31" s="43"/>
      <c r="D31" s="43"/>
      <c r="E31" s="66" t="s">
        <v>74</v>
      </c>
      <c r="F31" s="44"/>
      <c r="G31" s="44"/>
      <c r="H31" s="92"/>
      <c r="I31" s="44"/>
      <c r="J31" s="44"/>
      <c r="K31" s="44"/>
      <c r="L31" s="44"/>
      <c r="M31" s="45"/>
      <c r="N31" s="51">
        <f t="shared" si="2"/>
        <v>14.285714285714286</v>
      </c>
      <c r="O31" s="54">
        <v>0</v>
      </c>
      <c r="P31" s="68">
        <f t="shared" si="3"/>
        <v>0</v>
      </c>
      <c r="Q31" s="46"/>
    </row>
    <row r="32" spans="1:17" ht="16.5" thickBot="1" x14ac:dyDescent="0.3">
      <c r="A32" s="47"/>
      <c r="B32" s="47"/>
      <c r="C32" s="47"/>
      <c r="D32" s="47"/>
      <c r="E32" s="70">
        <f>COUNTA(E25:E31)</f>
        <v>7</v>
      </c>
      <c r="F32" s="47"/>
      <c r="G32" s="47"/>
      <c r="H32" s="47"/>
      <c r="I32" s="47"/>
      <c r="J32" s="47"/>
      <c r="K32" s="47"/>
      <c r="L32" s="47"/>
      <c r="M32" s="47"/>
      <c r="N32" s="52">
        <f>SUM(N25:N31)</f>
        <v>100.00000000000001</v>
      </c>
      <c r="O32" s="63" t="s">
        <v>40</v>
      </c>
      <c r="P32" s="69">
        <f>SUM(P25:P31)</f>
        <v>0</v>
      </c>
      <c r="Q32" s="1"/>
    </row>
    <row r="33" spans="1:17" ht="15.7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9"/>
      <c r="O33" s="48"/>
      <c r="P33" s="50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03" t="s">
        <v>62</v>
      </c>
      <c r="B35" s="104"/>
      <c r="C35" s="104"/>
      <c r="D35" s="104"/>
      <c r="E35" s="104"/>
      <c r="F35" s="104"/>
      <c r="G35" s="104"/>
      <c r="H35" s="104"/>
      <c r="I35" s="105"/>
      <c r="J35" s="109">
        <f>SUM(H25:H31)</f>
        <v>0</v>
      </c>
      <c r="K35" s="110"/>
      <c r="L35" s="110"/>
      <c r="M35" s="110"/>
      <c r="N35" s="110"/>
      <c r="O35" s="110"/>
      <c r="P35" s="110"/>
      <c r="Q35" s="111"/>
    </row>
    <row r="36" spans="1:17" x14ac:dyDescent="0.25">
      <c r="A36" s="106"/>
      <c r="B36" s="107"/>
      <c r="C36" s="107"/>
      <c r="D36" s="107"/>
      <c r="E36" s="107"/>
      <c r="F36" s="107"/>
      <c r="G36" s="107"/>
      <c r="H36" s="107"/>
      <c r="I36" s="108"/>
      <c r="J36" s="112"/>
      <c r="K36" s="113"/>
      <c r="L36" s="113"/>
      <c r="M36" s="113"/>
      <c r="N36" s="113"/>
      <c r="O36" s="113"/>
      <c r="P36" s="113"/>
      <c r="Q36" s="114"/>
    </row>
    <row r="39" spans="1:17" x14ac:dyDescent="0.25">
      <c r="A39" s="103" t="s">
        <v>24</v>
      </c>
      <c r="B39" s="104"/>
      <c r="C39" s="104"/>
      <c r="D39" s="104"/>
      <c r="E39" s="104"/>
      <c r="F39" s="104"/>
      <c r="G39" s="104"/>
      <c r="H39" s="104"/>
      <c r="I39" s="105"/>
      <c r="J39" s="109">
        <f>SUM(J17,J35)</f>
        <v>0</v>
      </c>
      <c r="K39" s="110"/>
      <c r="L39" s="110"/>
      <c r="M39" s="110"/>
      <c r="N39" s="110"/>
      <c r="O39" s="110"/>
      <c r="P39" s="110"/>
      <c r="Q39" s="111"/>
    </row>
    <row r="40" spans="1:17" x14ac:dyDescent="0.25">
      <c r="A40" s="106"/>
      <c r="B40" s="107"/>
      <c r="C40" s="107"/>
      <c r="D40" s="107"/>
      <c r="E40" s="107"/>
      <c r="F40" s="107"/>
      <c r="G40" s="107"/>
      <c r="H40" s="107"/>
      <c r="I40" s="108"/>
      <c r="J40" s="112"/>
      <c r="K40" s="113"/>
      <c r="L40" s="113"/>
      <c r="M40" s="113"/>
      <c r="N40" s="113"/>
      <c r="O40" s="113"/>
      <c r="P40" s="113"/>
      <c r="Q40" s="114"/>
    </row>
  </sheetData>
  <mergeCells count="13">
    <mergeCell ref="A1:A2"/>
    <mergeCell ref="B1:O2"/>
    <mergeCell ref="A4:Q4"/>
    <mergeCell ref="A5:L5"/>
    <mergeCell ref="M5:P5"/>
    <mergeCell ref="A39:I40"/>
    <mergeCell ref="J39:Q40"/>
    <mergeCell ref="A17:I18"/>
    <mergeCell ref="J17:Q18"/>
    <mergeCell ref="A22:L22"/>
    <mergeCell ref="M22:P22"/>
    <mergeCell ref="A35:I36"/>
    <mergeCell ref="J35:Q36"/>
  </mergeCells>
  <conditionalFormatting sqref="O7:O13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4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2:H19"/>
  <sheetViews>
    <sheetView topLeftCell="A10" zoomScale="76" workbookViewId="0">
      <selection activeCell="C19" sqref="C19:G19"/>
    </sheetView>
  </sheetViews>
  <sheetFormatPr baseColWidth="10" defaultRowHeight="15" x14ac:dyDescent="0.25"/>
  <cols>
    <col min="2" max="2" width="46.42578125" customWidth="1"/>
    <col min="3" max="4" width="25.28515625" customWidth="1"/>
    <col min="5" max="5" width="23.140625" customWidth="1"/>
    <col min="6" max="6" width="23.28515625" style="64" customWidth="1"/>
    <col min="7" max="7" width="30.28515625" customWidth="1"/>
  </cols>
  <sheetData>
    <row r="2" spans="2:8" ht="14.45" customHeight="1" x14ac:dyDescent="0.25">
      <c r="B2" s="140" t="s">
        <v>39</v>
      </c>
      <c r="C2" s="141"/>
      <c r="D2" s="141"/>
      <c r="E2" s="141"/>
      <c r="F2" s="141"/>
      <c r="G2" s="141"/>
      <c r="H2" s="53"/>
    </row>
    <row r="3" spans="2:8" ht="14.45" customHeight="1" x14ac:dyDescent="0.25">
      <c r="B3" s="140"/>
      <c r="C3" s="141"/>
      <c r="D3" s="141"/>
      <c r="E3" s="141"/>
      <c r="F3" s="141"/>
      <c r="G3" s="141"/>
      <c r="H3" s="53"/>
    </row>
    <row r="4" spans="2:8" ht="47.25" customHeight="1" x14ac:dyDescent="0.25">
      <c r="B4" s="60" t="s">
        <v>38</v>
      </c>
      <c r="C4" s="60" t="s">
        <v>59</v>
      </c>
      <c r="D4" s="73" t="s">
        <v>64</v>
      </c>
      <c r="E4" s="60" t="s">
        <v>65</v>
      </c>
      <c r="F4" s="73" t="s">
        <v>66</v>
      </c>
      <c r="G4" s="73" t="s">
        <v>76</v>
      </c>
    </row>
    <row r="5" spans="2:8" ht="47.25" x14ac:dyDescent="0.25">
      <c r="B5" s="55" t="s">
        <v>48</v>
      </c>
      <c r="C5" s="61">
        <f>SUM('FACTOR 1 PROYECTO EDUCATIVO'!E23)</f>
        <v>2</v>
      </c>
      <c r="D5" s="71" t="str">
        <f>IF(AND('FACTOR 1 PROYECTO EDUCATIVO'!P23=0),"No aplica",('FACTOR 1 PROYECTO EDUCATIVO'!P23))</f>
        <v>No aplica</v>
      </c>
      <c r="E5" s="61">
        <f>SUM('FACTOR 1 PROYECTO EDUCATIVO'!E40)</f>
        <v>7</v>
      </c>
      <c r="F5" s="71">
        <f>IF(AND('FACTOR 1 PROYECTO EDUCATIVO'!P40=0),"No aplica",('FACTOR 1 PROYECTO EDUCATIVO'!P40))</f>
        <v>0.92857142857142883</v>
      </c>
      <c r="G5" s="87" t="str">
        <f>IF(AND('FACTOR 1 PROYECTO EDUCATIVO'!J47=0),"No aplica",('FACTOR 1 PROYECTO EDUCATIVO'!J47))</f>
        <v>No aplica</v>
      </c>
    </row>
    <row r="6" spans="2:8" ht="15.75" x14ac:dyDescent="0.25">
      <c r="B6" s="56" t="s">
        <v>37</v>
      </c>
      <c r="C6" s="61">
        <f>SUM('FACTOR 2 ESTUDIANTES'!E19)</f>
        <v>9</v>
      </c>
      <c r="D6" s="71">
        <f>IF(AND('FACTOR 2 ESTUDIANTES'!P19=0),"No aplica",('FACTOR 2 ESTUDIANTES'!P19))</f>
        <v>0.92857142857142883</v>
      </c>
      <c r="E6" s="61">
        <f>SUM('FACTOR 2 ESTUDIANTES'!E36)</f>
        <v>7</v>
      </c>
      <c r="F6" s="71">
        <f>IF(AND('FACTOR 2 ESTUDIANTES'!P36=0),"No aplica",('FACTOR 2 ESTUDIANTES'!P36))</f>
        <v>0.50000000000000011</v>
      </c>
      <c r="G6" s="87" t="str">
        <f>IF(AND('FACTOR 2 ESTUDIANTES'!J43=0),"No aplica",('FACTOR 2 ESTUDIANTES'!J43))</f>
        <v>No aplica</v>
      </c>
    </row>
    <row r="7" spans="2:8" ht="15.75" x14ac:dyDescent="0.25">
      <c r="B7" s="56" t="s">
        <v>49</v>
      </c>
      <c r="C7" s="61">
        <f>SUM('FACTOR 3 PROFESORES'!E17)</f>
        <v>7</v>
      </c>
      <c r="D7" s="71" t="str">
        <f>IF(AND('FACTOR 3 PROFESORES'!P17=0),"No aplica",('FACTOR 3 PROFESORES'!P17))</f>
        <v>No aplica</v>
      </c>
      <c r="E7" s="61">
        <f>SUM('FACTOR 3 PROFESORES'!E34)</f>
        <v>7</v>
      </c>
      <c r="F7" s="71">
        <f>IF(AND('FACTOR 3 PROFESORES'!P34=0),"No aplica",('FACTOR 3 PROFESORES'!P34))</f>
        <v>0.92857142857142883</v>
      </c>
      <c r="G7" s="87" t="str">
        <f>IF(AND('FACTOR 3 PROFESORES'!J41=0),"No aplica",('FACTOR 3 PROFESORES'!J41))</f>
        <v>No aplica</v>
      </c>
    </row>
    <row r="8" spans="2:8" ht="15.75" x14ac:dyDescent="0.25">
      <c r="B8" s="56" t="s">
        <v>50</v>
      </c>
      <c r="C8" s="61">
        <f>SUM('FACTOR 4 EGRESADOS'!E17)</f>
        <v>7</v>
      </c>
      <c r="D8" s="71">
        <f>IF(AND('FACTOR 4 EGRESADOS'!P17=0),"No aplica",('FACTOR 4 EGRESADOS'!P17))</f>
        <v>0.92857142857142883</v>
      </c>
      <c r="E8" s="61">
        <f>SUM('FACTOR 4 EGRESADOS'!E34)</f>
        <v>7</v>
      </c>
      <c r="F8" s="71">
        <f>IF(AND('FACTOR 4 EGRESADOS'!P34=0),"No aplica",('FACTOR 4 EGRESADOS'!P34))</f>
        <v>0.92857142857142883</v>
      </c>
      <c r="G8" s="87" t="str">
        <f>IF(AND('FACTOR 4 EGRESADOS'!J41=0),"No aplica",('FACTOR 4 EGRESADOS'!J41))</f>
        <v>No aplica</v>
      </c>
    </row>
    <row r="9" spans="2:8" ht="33.75" customHeight="1" x14ac:dyDescent="0.25">
      <c r="B9" s="57" t="s">
        <v>51</v>
      </c>
      <c r="C9" s="61">
        <f>SUM('FACTOR 5 ASPECTOS ACADÉMICOS'!E17)</f>
        <v>7</v>
      </c>
      <c r="D9" s="71">
        <f>IF(AND('FACTOR 5 ASPECTOS ACADÉMICOS'!P17=0),"No aplica",('FACTOR 5 ASPECTOS ACADÉMICOS'!P17))</f>
        <v>0.92857142857142883</v>
      </c>
      <c r="E9" s="61">
        <f>SUM('FACTOR 5 ASPECTOS ACADÉMICOS'!E34)</f>
        <v>7</v>
      </c>
      <c r="F9" s="71">
        <f>IF(AND('FACTOR 5 ASPECTOS ACADÉMICOS'!P34=0),"No aplica",('FACTOR 5 ASPECTOS ACADÉMICOS'!P34))</f>
        <v>0.92857142857142883</v>
      </c>
      <c r="G9" s="87" t="str">
        <f>IF(AND('FACTOR 5 ASPECTOS ACADÉMICOS'!J41=0),"No aplica",('FACTOR 5 ASPECTOS ACADÉMICOS'!J41))</f>
        <v>No aplica</v>
      </c>
    </row>
    <row r="10" spans="2:8" ht="31.5" x14ac:dyDescent="0.25">
      <c r="B10" s="55" t="s">
        <v>52</v>
      </c>
      <c r="C10" s="61">
        <f>SUM('FACTOR 6 PERMANENCIA Y GRADU'!E15)</f>
        <v>7</v>
      </c>
      <c r="D10" s="71">
        <f>IF(AND('FACTOR 6 PERMANENCIA Y GRADU'!P15=0),"No aplica",('FACTOR 6 PERMANENCIA Y GRADU'!P15))</f>
        <v>0.92857142857142883</v>
      </c>
      <c r="E10" s="61">
        <f>SUM('FACTOR 6 PERMANENCIA Y GRADU'!E32)</f>
        <v>7</v>
      </c>
      <c r="F10" s="71">
        <f>IF(AND('FACTOR 6 PERMANENCIA Y GRADU'!P32=0),"No aplica",('FACTOR 6 PERMANENCIA Y GRADU'!P32))</f>
        <v>0.92857142857142883</v>
      </c>
      <c r="G10" s="87" t="str">
        <f>IF(AND('FACTOR 6 PERMANENCIA Y GRADU'!J39=0),"No aplica",('FACTOR 6 PERMANENCIA Y GRADU'!J39))</f>
        <v>No aplica</v>
      </c>
    </row>
    <row r="11" spans="2:8" ht="47.25" x14ac:dyDescent="0.25">
      <c r="B11" s="58" t="s">
        <v>53</v>
      </c>
      <c r="C11" s="61">
        <f>SUM('FACTOR 7 INTERACCIÓN N Y I '!E15)</f>
        <v>7</v>
      </c>
      <c r="D11" s="71">
        <f>IF(AND('FACTOR 7 INTERACCIÓN N Y I '!P15=0),"No aplica",('FACTOR 7 INTERACCIÓN N Y I '!P15))</f>
        <v>0.92857142857142883</v>
      </c>
      <c r="E11" s="61">
        <f>SUM('FACTOR 7 INTERACCIÓN N Y I '!E32)</f>
        <v>7</v>
      </c>
      <c r="F11" s="71">
        <f>IF(AND('FACTOR 7 INTERACCIÓN N Y I '!P32=0),"No aplica",('FACTOR 7 INTERACCIÓN N Y I '!P32))</f>
        <v>0.92857142857142883</v>
      </c>
      <c r="G11" s="87" t="str">
        <f>IF(AND('FACTOR 7 INTERACCIÓN N Y I '!J39=0),"No aplica",('FACTOR 7 INTERACCIÓN N Y I '!J39))</f>
        <v>No aplica</v>
      </c>
    </row>
    <row r="12" spans="2:8" ht="78.75" x14ac:dyDescent="0.25">
      <c r="B12" s="55" t="s">
        <v>54</v>
      </c>
      <c r="C12" s="61">
        <f>SUM('FACTOR 8 INVESTIGACIÓN'!E15)</f>
        <v>7</v>
      </c>
      <c r="D12" s="71">
        <f>IF(AND('FACTOR 8 INVESTIGACIÓN'!P15=0),"No aplica",('FACTOR 8 INVESTIGACIÓN'!P15))</f>
        <v>0.92857142857142883</v>
      </c>
      <c r="E12" s="61">
        <f>SUM('FACTOR 8 INVESTIGACIÓN'!E32)</f>
        <v>7</v>
      </c>
      <c r="F12" s="71">
        <f>IF(AND('FACTOR 8 INVESTIGACIÓN'!P32=0),"No aplica",('FACTOR 8 INVESTIGACIÓN'!P32))</f>
        <v>0.92857142857142883</v>
      </c>
      <c r="G12" s="87" t="str">
        <f>IF(AND('FACTOR 8 INVESTIGACIÓN'!J39=0),"No aplica",('FACTOR 8 INVESTIGACIÓN'!J39))</f>
        <v>No aplica</v>
      </c>
    </row>
    <row r="13" spans="2:8" ht="47.25" x14ac:dyDescent="0.25">
      <c r="B13" s="58" t="s">
        <v>55</v>
      </c>
      <c r="C13" s="61">
        <f>SUM('FACTOR 9 BIENESTAR'!E15)</f>
        <v>7</v>
      </c>
      <c r="D13" s="71">
        <f>IF(AND('FACTOR 9 BIENESTAR'!P15=0),"No aplica",('FACTOR 9 BIENESTAR'!P15))</f>
        <v>0.92857142857142883</v>
      </c>
      <c r="E13" s="61">
        <f>SUM('FACTOR 9 BIENESTAR'!E32)</f>
        <v>7</v>
      </c>
      <c r="F13" s="71">
        <f>IF(AND('FACTOR 9 BIENESTAR'!P32=0),"No aplica",('FACTOR 9 BIENESTAR'!P32))</f>
        <v>0.92857142857142883</v>
      </c>
      <c r="G13" s="87" t="str">
        <f>IF(AND('FACTOR 9 BIENESTAR'!J39=0),"No aplica",('FACTOR 9 BIENESTAR'!J39))</f>
        <v>No aplica</v>
      </c>
    </row>
    <row r="14" spans="2:8" ht="31.5" x14ac:dyDescent="0.25">
      <c r="B14" s="58" t="s">
        <v>56</v>
      </c>
      <c r="C14" s="61">
        <f>SUM('FACTOR 10 MEDIOS EDUCATIVOS'!E17)</f>
        <v>7</v>
      </c>
      <c r="D14" s="71">
        <f>IF(AND('FACTOR 10 MEDIOS EDUCATIVOS'!P17=0),"No aplica",('FACTOR 10 MEDIOS EDUCATIVOS'!P17))</f>
        <v>0.92857142857142883</v>
      </c>
      <c r="E14" s="61">
        <f>SUM('FACTOR 10 MEDIOS EDUCATIVOS'!E34)</f>
        <v>7</v>
      </c>
      <c r="F14" s="71">
        <f>IF(AND('FACTOR 10 MEDIOS EDUCATIVOS'!P34=0),"No aplica",('FACTOR 10 MEDIOS EDUCATIVOS'!P34))</f>
        <v>0.92857142857142883</v>
      </c>
      <c r="G14" s="87" t="str">
        <f>IF(AND('FACTOR 10 MEDIOS EDUCATIVOS'!J41=0),"No aplica",('FACTOR 10 MEDIOS EDUCATIVOS'!J41))</f>
        <v>No aplica</v>
      </c>
    </row>
    <row r="15" spans="2:8" ht="47.25" x14ac:dyDescent="0.25">
      <c r="B15" s="58" t="s">
        <v>57</v>
      </c>
      <c r="C15" s="61">
        <f>SUM('FACTOR 11 ORGANIZACIÓN '!E15)</f>
        <v>7</v>
      </c>
      <c r="D15" s="71" t="str">
        <f>IF(AND('FACTOR 11 ORGANIZACIÓN '!P15=0),"No aplica",('FACTOR 11 ORGANIZACIÓN '!P15))</f>
        <v>No aplica</v>
      </c>
      <c r="E15" s="61">
        <f>SUM('FACTOR 11 ORGANIZACIÓN '!E32)</f>
        <v>7</v>
      </c>
      <c r="F15" s="71" t="str">
        <f>IF(AND('FACTOR 11 ORGANIZACIÓN '!P32=0),"No aplica",('FACTOR 11 ORGANIZACIÓN '!P32))</f>
        <v>No aplica</v>
      </c>
      <c r="G15" s="87" t="str">
        <f>IF(AND('FACTOR 11 ORGANIZACIÓN '!J39=0),"No aplica",('FACTOR 11 ORGANIZACIÓN '!J39))</f>
        <v>No aplica</v>
      </c>
    </row>
    <row r="16" spans="2:8" ht="32.25" thickBot="1" x14ac:dyDescent="0.3">
      <c r="B16" s="59" t="s">
        <v>58</v>
      </c>
      <c r="C16" s="62">
        <f>SUM('FACTOR 12 RECURSOS FISICOS'!E14)</f>
        <v>7</v>
      </c>
      <c r="D16" s="72">
        <f>IF(AND('FACTOR 12 RECURSOS FISICOS'!P14=0),"No aplica",('FACTOR 12 RECURSOS FISICOS'!P14))</f>
        <v>0.92857142857142883</v>
      </c>
      <c r="E16" s="62">
        <f>SUM('FACTOR 12 RECURSOS FISICOS'!E32)</f>
        <v>7</v>
      </c>
      <c r="F16" s="72" t="str">
        <f>IF(AND('FACTOR 12 RECURSOS FISICOS'!P32=0),"No aplica",('FACTOR 12 RECURSOS FISICOS'!P32))</f>
        <v>No aplica</v>
      </c>
      <c r="G16" s="88" t="str">
        <f>IF(AND('FACTOR 12 RECURSOS FISICOS'!J39=0),"No aplica",('FACTOR 12 RECURSOS FISICOS'!J39))</f>
        <v>No aplica</v>
      </c>
    </row>
    <row r="17" spans="2:7" ht="16.5" thickBot="1" x14ac:dyDescent="0.3">
      <c r="B17" s="74" t="s">
        <v>67</v>
      </c>
      <c r="C17" s="142">
        <f>SUM(C5:C16,E5:E16)</f>
        <v>165</v>
      </c>
      <c r="D17" s="143"/>
      <c r="E17" s="143"/>
      <c r="F17" s="143"/>
      <c r="G17" s="143"/>
    </row>
    <row r="18" spans="2:7" ht="15.75" x14ac:dyDescent="0.25">
      <c r="B18" s="85" t="s">
        <v>68</v>
      </c>
      <c r="C18" s="144">
        <f>AVERAGE(D5:D16,F5:F16)</f>
        <v>0.90601503759398538</v>
      </c>
      <c r="D18" s="145"/>
      <c r="E18" s="145"/>
      <c r="F18" s="145"/>
      <c r="G18" s="145"/>
    </row>
    <row r="19" spans="2:7" ht="15.75" x14ac:dyDescent="0.25">
      <c r="B19" s="86" t="s">
        <v>77</v>
      </c>
      <c r="C19" s="138">
        <f>SUM(G5:G16)</f>
        <v>0</v>
      </c>
      <c r="D19" s="139"/>
      <c r="E19" s="139"/>
      <c r="F19" s="139"/>
      <c r="G19" s="139"/>
    </row>
  </sheetData>
  <mergeCells count="4">
    <mergeCell ref="C19:G19"/>
    <mergeCell ref="B2:G3"/>
    <mergeCell ref="C17:G17"/>
    <mergeCell ref="C18:G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Q44"/>
  <sheetViews>
    <sheetView topLeftCell="E1" zoomScale="60" zoomScaleNormal="60" workbookViewId="0">
      <selection activeCell="L11" sqref="J11:L11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40.5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77" t="s">
        <v>75</v>
      </c>
    </row>
    <row r="2" spans="1:17" ht="54.75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79" t="s">
        <v>1</v>
      </c>
    </row>
    <row r="5" spans="1:17" ht="15.75" thickBot="1" x14ac:dyDescent="0.3"/>
    <row r="6" spans="1:17" ht="33" customHeight="1" thickBot="1" x14ac:dyDescent="0.3">
      <c r="A6" s="125" t="s">
        <v>37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ht="51.75" customHeight="1" thickBot="1" x14ac:dyDescent="0.3">
      <c r="A7" s="100" t="s">
        <v>63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  <c r="M7" s="100" t="s">
        <v>6</v>
      </c>
      <c r="N7" s="101"/>
      <c r="O7" s="101"/>
      <c r="P7" s="102"/>
      <c r="Q7" s="23"/>
    </row>
    <row r="8" spans="1:17" ht="143.25" customHeight="1" x14ac:dyDescent="0.25">
      <c r="A8" s="93" t="s">
        <v>43</v>
      </c>
      <c r="B8" s="94" t="s">
        <v>7</v>
      </c>
      <c r="C8" s="94" t="s">
        <v>8</v>
      </c>
      <c r="D8" s="94" t="s">
        <v>9</v>
      </c>
      <c r="E8" s="94" t="s">
        <v>10</v>
      </c>
      <c r="F8" s="94" t="s">
        <v>42</v>
      </c>
      <c r="G8" s="94" t="s">
        <v>11</v>
      </c>
      <c r="H8" s="94" t="s">
        <v>12</v>
      </c>
      <c r="I8" s="94" t="s">
        <v>13</v>
      </c>
      <c r="J8" s="94" t="s">
        <v>14</v>
      </c>
      <c r="K8" s="94" t="s">
        <v>15</v>
      </c>
      <c r="L8" s="94" t="s">
        <v>16</v>
      </c>
      <c r="M8" s="95" t="s">
        <v>17</v>
      </c>
      <c r="N8" s="95" t="s">
        <v>45</v>
      </c>
      <c r="O8" s="95" t="s">
        <v>46</v>
      </c>
      <c r="P8" s="95" t="s">
        <v>47</v>
      </c>
      <c r="Q8" s="96" t="s">
        <v>18</v>
      </c>
    </row>
    <row r="9" spans="1:17" ht="36.75" customHeight="1" x14ac:dyDescent="0.25">
      <c r="A9" s="99" t="s">
        <v>92</v>
      </c>
      <c r="B9" s="97" t="s">
        <v>93</v>
      </c>
      <c r="C9" s="97" t="s">
        <v>94</v>
      </c>
      <c r="D9" s="97" t="s">
        <v>95</v>
      </c>
      <c r="E9" s="97"/>
      <c r="F9" s="97" t="s">
        <v>80</v>
      </c>
      <c r="G9" s="97" t="s">
        <v>81</v>
      </c>
      <c r="H9" s="97" t="s">
        <v>82</v>
      </c>
      <c r="I9" s="97" t="s">
        <v>83</v>
      </c>
      <c r="J9" s="97" t="s">
        <v>96</v>
      </c>
      <c r="K9" s="98" t="s">
        <v>97</v>
      </c>
      <c r="L9" s="98" t="s">
        <v>98</v>
      </c>
      <c r="M9" s="97" t="s">
        <v>85</v>
      </c>
      <c r="N9" s="97" t="s">
        <v>85</v>
      </c>
      <c r="O9" s="97" t="s">
        <v>85</v>
      </c>
      <c r="P9" s="97" t="s">
        <v>85</v>
      </c>
      <c r="Q9" s="97" t="s">
        <v>84</v>
      </c>
    </row>
    <row r="10" spans="1:17" ht="126" x14ac:dyDescent="0.25">
      <c r="A10" s="28" t="s">
        <v>78</v>
      </c>
      <c r="B10" s="28" t="s">
        <v>79</v>
      </c>
      <c r="C10" s="28"/>
      <c r="D10" s="28"/>
      <c r="E10" s="65" t="s">
        <v>44</v>
      </c>
      <c r="F10" s="29" t="s">
        <v>19</v>
      </c>
      <c r="G10" s="29" t="s">
        <v>20</v>
      </c>
      <c r="H10" s="89" t="s">
        <v>21</v>
      </c>
      <c r="I10" s="29" t="s">
        <v>22</v>
      </c>
      <c r="J10" s="29" t="s">
        <v>23</v>
      </c>
      <c r="K10" s="29" t="s">
        <v>23</v>
      </c>
      <c r="L10" s="29" t="s">
        <v>23</v>
      </c>
      <c r="M10" s="30" t="s">
        <v>23</v>
      </c>
      <c r="N10" s="31">
        <f>(100/7)</f>
        <v>14.285714285714286</v>
      </c>
      <c r="O10" s="32">
        <v>0.5</v>
      </c>
      <c r="P10" s="67">
        <f>(N10*O10)/100</f>
        <v>7.1428571428571438E-2</v>
      </c>
      <c r="Q10" s="33"/>
    </row>
    <row r="11" spans="1:17" ht="47.25" x14ac:dyDescent="0.25">
      <c r="A11" s="34"/>
      <c r="B11" s="34"/>
      <c r="C11" s="34"/>
      <c r="D11" s="34"/>
      <c r="E11" s="65" t="s">
        <v>69</v>
      </c>
      <c r="F11" s="35"/>
      <c r="G11" s="35"/>
      <c r="H11" s="90"/>
      <c r="I11" s="35"/>
      <c r="J11" s="35"/>
      <c r="K11" s="35"/>
      <c r="L11" s="35"/>
      <c r="M11" s="36"/>
      <c r="N11" s="37">
        <f t="shared" ref="N11:N18" si="0">(100/7)</f>
        <v>14.285714285714286</v>
      </c>
      <c r="O11" s="38">
        <v>1</v>
      </c>
      <c r="P11" s="68">
        <f t="shared" ref="P11:P18" si="1">(N11*O11)/100</f>
        <v>0.14285714285714288</v>
      </c>
      <c r="Q11" s="39"/>
    </row>
    <row r="12" spans="1:17" ht="47.25" x14ac:dyDescent="0.25">
      <c r="A12" s="34"/>
      <c r="B12" s="34"/>
      <c r="C12" s="34"/>
      <c r="D12" s="34"/>
      <c r="E12" s="65" t="s">
        <v>70</v>
      </c>
      <c r="F12" s="35"/>
      <c r="G12" s="35"/>
      <c r="H12" s="90"/>
      <c r="I12" s="35"/>
      <c r="J12" s="35"/>
      <c r="K12" s="35"/>
      <c r="L12" s="35"/>
      <c r="M12" s="36"/>
      <c r="N12" s="37">
        <f t="shared" si="0"/>
        <v>14.285714285714286</v>
      </c>
      <c r="O12" s="38">
        <v>1</v>
      </c>
      <c r="P12" s="68">
        <f t="shared" si="1"/>
        <v>0.14285714285714288</v>
      </c>
      <c r="Q12" s="39"/>
    </row>
    <row r="13" spans="1:17" ht="47.25" x14ac:dyDescent="0.25">
      <c r="A13" s="34"/>
      <c r="B13" s="34"/>
      <c r="C13" s="34"/>
      <c r="D13" s="34"/>
      <c r="E13" s="65" t="s">
        <v>71</v>
      </c>
      <c r="F13" s="35"/>
      <c r="G13" s="35"/>
      <c r="H13" s="90"/>
      <c r="I13" s="35"/>
      <c r="J13" s="35"/>
      <c r="K13" s="35"/>
      <c r="L13" s="35"/>
      <c r="M13" s="36"/>
      <c r="N13" s="37">
        <f t="shared" si="0"/>
        <v>14.285714285714286</v>
      </c>
      <c r="O13" s="38">
        <v>1</v>
      </c>
      <c r="P13" s="68">
        <f t="shared" si="1"/>
        <v>0.14285714285714288</v>
      </c>
      <c r="Q13" s="39"/>
    </row>
    <row r="14" spans="1:17" ht="47.25" x14ac:dyDescent="0.25">
      <c r="A14" s="34"/>
      <c r="B14" s="34"/>
      <c r="C14" s="34"/>
      <c r="D14" s="34"/>
      <c r="E14" s="65" t="s">
        <v>72</v>
      </c>
      <c r="F14" s="35"/>
      <c r="G14" s="35"/>
      <c r="H14" s="90"/>
      <c r="I14" s="35"/>
      <c r="J14" s="35"/>
      <c r="K14" s="35"/>
      <c r="L14" s="35"/>
      <c r="M14" s="36"/>
      <c r="N14" s="37">
        <f t="shared" si="0"/>
        <v>14.285714285714286</v>
      </c>
      <c r="O14" s="38">
        <v>1</v>
      </c>
      <c r="P14" s="68">
        <f t="shared" si="1"/>
        <v>0.14285714285714288</v>
      </c>
      <c r="Q14" s="39"/>
    </row>
    <row r="15" spans="1:17" ht="47.25" x14ac:dyDescent="0.25">
      <c r="A15" s="40"/>
      <c r="B15" s="40"/>
      <c r="C15" s="40"/>
      <c r="D15" s="40"/>
      <c r="E15" s="65" t="s">
        <v>73</v>
      </c>
      <c r="F15" s="41"/>
      <c r="G15" s="41"/>
      <c r="H15" s="91"/>
      <c r="I15" s="41"/>
      <c r="J15" s="41"/>
      <c r="K15" s="41"/>
      <c r="L15" s="41"/>
      <c r="M15" s="42"/>
      <c r="N15" s="37"/>
      <c r="O15" s="38"/>
      <c r="P15" s="68"/>
      <c r="Q15" s="39"/>
    </row>
    <row r="16" spans="1:17" ht="47.25" x14ac:dyDescent="0.25">
      <c r="A16" s="40"/>
      <c r="B16" s="40"/>
      <c r="C16" s="40"/>
      <c r="D16" s="40"/>
      <c r="E16" s="66" t="s">
        <v>74</v>
      </c>
      <c r="F16" s="41"/>
      <c r="G16" s="41"/>
      <c r="H16" s="91"/>
      <c r="I16" s="41"/>
      <c r="J16" s="41"/>
      <c r="K16" s="41"/>
      <c r="L16" s="41"/>
      <c r="M16" s="42"/>
      <c r="N16" s="37"/>
      <c r="O16" s="38"/>
      <c r="P16" s="68"/>
      <c r="Q16" s="39"/>
    </row>
    <row r="17" spans="1:17" ht="47.25" x14ac:dyDescent="0.25">
      <c r="A17" s="40"/>
      <c r="B17" s="40"/>
      <c r="C17" s="40"/>
      <c r="D17" s="40"/>
      <c r="E17" s="65" t="s">
        <v>86</v>
      </c>
      <c r="F17" s="41"/>
      <c r="G17" s="41"/>
      <c r="H17" s="91"/>
      <c r="I17" s="41"/>
      <c r="J17" s="41"/>
      <c r="K17" s="41"/>
      <c r="L17" s="41"/>
      <c r="M17" s="42"/>
      <c r="N17" s="37">
        <f t="shared" si="0"/>
        <v>14.285714285714286</v>
      </c>
      <c r="O17" s="38">
        <v>1</v>
      </c>
      <c r="P17" s="68">
        <f t="shared" si="1"/>
        <v>0.14285714285714288</v>
      </c>
      <c r="Q17" s="39"/>
    </row>
    <row r="18" spans="1:17" ht="48" thickBot="1" x14ac:dyDescent="0.3">
      <c r="A18" s="43"/>
      <c r="B18" s="43"/>
      <c r="C18" s="43"/>
      <c r="D18" s="43"/>
      <c r="E18" s="66" t="s">
        <v>87</v>
      </c>
      <c r="F18" s="44"/>
      <c r="G18" s="44"/>
      <c r="H18" s="92"/>
      <c r="I18" s="44"/>
      <c r="J18" s="44"/>
      <c r="K18" s="44"/>
      <c r="L18" s="44"/>
      <c r="M18" s="45"/>
      <c r="N18" s="51">
        <f t="shared" si="0"/>
        <v>14.285714285714286</v>
      </c>
      <c r="O18" s="54">
        <v>1</v>
      </c>
      <c r="P18" s="68">
        <f t="shared" si="1"/>
        <v>0.14285714285714288</v>
      </c>
      <c r="Q18" s="46"/>
    </row>
    <row r="19" spans="1:17" ht="16.5" thickBot="1" x14ac:dyDescent="0.3">
      <c r="A19" s="47"/>
      <c r="B19" s="47"/>
      <c r="C19" s="47"/>
      <c r="D19" s="47"/>
      <c r="E19" s="70">
        <f>COUNTA(E10:E18)</f>
        <v>9</v>
      </c>
      <c r="F19" s="47"/>
      <c r="G19" s="47"/>
      <c r="H19" s="47"/>
      <c r="I19" s="47"/>
      <c r="J19" s="47"/>
      <c r="K19" s="47"/>
      <c r="L19" s="47"/>
      <c r="M19" s="47"/>
      <c r="N19" s="52">
        <f>SUM(N10:N18)</f>
        <v>100.00000000000001</v>
      </c>
      <c r="O19" s="63" t="s">
        <v>40</v>
      </c>
      <c r="P19" s="69">
        <f>SUM(P10:P18)</f>
        <v>0.92857142857142883</v>
      </c>
      <c r="Q19" s="1"/>
    </row>
    <row r="20" spans="1:17" ht="15.75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9"/>
      <c r="O20" s="48"/>
      <c r="P20" s="50"/>
      <c r="Q20" s="1"/>
    </row>
    <row r="21" spans="1:1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4.45" customHeight="1" x14ac:dyDescent="0.25">
      <c r="A22" s="103" t="s">
        <v>62</v>
      </c>
      <c r="B22" s="104"/>
      <c r="C22" s="104"/>
      <c r="D22" s="104"/>
      <c r="E22" s="104"/>
      <c r="F22" s="104"/>
      <c r="G22" s="104"/>
      <c r="H22" s="104"/>
      <c r="I22" s="105"/>
      <c r="J22" s="109">
        <f>SUM(H10:H18)</f>
        <v>0</v>
      </c>
      <c r="K22" s="110"/>
      <c r="L22" s="110"/>
      <c r="M22" s="110"/>
      <c r="N22" s="110"/>
      <c r="O22" s="110"/>
      <c r="P22" s="110"/>
      <c r="Q22" s="111"/>
    </row>
    <row r="23" spans="1:17" x14ac:dyDescent="0.25">
      <c r="A23" s="106"/>
      <c r="B23" s="107"/>
      <c r="C23" s="107"/>
      <c r="D23" s="107"/>
      <c r="E23" s="107"/>
      <c r="F23" s="107"/>
      <c r="G23" s="107"/>
      <c r="H23" s="107"/>
      <c r="I23" s="108"/>
      <c r="J23" s="112"/>
      <c r="K23" s="113"/>
      <c r="L23" s="113"/>
      <c r="M23" s="113"/>
      <c r="N23" s="113"/>
      <c r="O23" s="113"/>
      <c r="P23" s="113"/>
      <c r="Q23" s="114"/>
    </row>
    <row r="26" spans="1:17" ht="15.75" thickBot="1" x14ac:dyDescent="0.3"/>
    <row r="27" spans="1:17" ht="73.900000000000006" customHeight="1" thickBot="1" x14ac:dyDescent="0.3">
      <c r="A27" s="100" t="s">
        <v>61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2"/>
      <c r="M27" s="100" t="s">
        <v>6</v>
      </c>
      <c r="N27" s="101"/>
      <c r="O27" s="101"/>
      <c r="P27" s="101"/>
      <c r="Q27" s="23"/>
    </row>
    <row r="28" spans="1:17" ht="48" thickBot="1" x14ac:dyDescent="0.3">
      <c r="A28" s="24" t="s">
        <v>43</v>
      </c>
      <c r="B28" s="25" t="s">
        <v>7</v>
      </c>
      <c r="C28" s="25" t="s">
        <v>8</v>
      </c>
      <c r="D28" s="25" t="s">
        <v>9</v>
      </c>
      <c r="E28" s="25" t="s">
        <v>10</v>
      </c>
      <c r="F28" s="25" t="s">
        <v>42</v>
      </c>
      <c r="G28" s="25" t="s">
        <v>11</v>
      </c>
      <c r="H28" s="25" t="s">
        <v>12</v>
      </c>
      <c r="I28" s="25" t="s">
        <v>13</v>
      </c>
      <c r="J28" s="25" t="s">
        <v>14</v>
      </c>
      <c r="K28" s="25" t="s">
        <v>15</v>
      </c>
      <c r="L28" s="25" t="s">
        <v>16</v>
      </c>
      <c r="M28" s="26" t="s">
        <v>17</v>
      </c>
      <c r="N28" s="26" t="s">
        <v>45</v>
      </c>
      <c r="O28" s="26" t="s">
        <v>46</v>
      </c>
      <c r="P28" s="26" t="s">
        <v>47</v>
      </c>
      <c r="Q28" s="27" t="s">
        <v>18</v>
      </c>
    </row>
    <row r="29" spans="1:17" ht="78.75" x14ac:dyDescent="0.25">
      <c r="A29" s="28"/>
      <c r="B29" s="28"/>
      <c r="C29" s="28"/>
      <c r="D29" s="28"/>
      <c r="E29" s="65" t="s">
        <v>44</v>
      </c>
      <c r="F29" s="29" t="s">
        <v>19</v>
      </c>
      <c r="G29" s="29" t="s">
        <v>20</v>
      </c>
      <c r="H29" s="89" t="s">
        <v>21</v>
      </c>
      <c r="I29" s="29" t="s">
        <v>22</v>
      </c>
      <c r="J29" s="29" t="s">
        <v>23</v>
      </c>
      <c r="K29" s="29" t="s">
        <v>23</v>
      </c>
      <c r="L29" s="29" t="s">
        <v>23</v>
      </c>
      <c r="M29" s="30" t="s">
        <v>23</v>
      </c>
      <c r="N29" s="31">
        <f>(100/7)</f>
        <v>14.285714285714286</v>
      </c>
      <c r="O29" s="32">
        <v>0.5</v>
      </c>
      <c r="P29" s="67">
        <f>(N29*O29)/100</f>
        <v>7.1428571428571438E-2</v>
      </c>
      <c r="Q29" s="33"/>
    </row>
    <row r="30" spans="1:17" ht="47.25" x14ac:dyDescent="0.25">
      <c r="A30" s="34"/>
      <c r="B30" s="34"/>
      <c r="C30" s="34"/>
      <c r="D30" s="34"/>
      <c r="E30" s="65" t="s">
        <v>69</v>
      </c>
      <c r="F30" s="35"/>
      <c r="G30" s="35"/>
      <c r="H30" s="90"/>
      <c r="I30" s="35"/>
      <c r="J30" s="35"/>
      <c r="K30" s="35"/>
      <c r="L30" s="35"/>
      <c r="M30" s="36"/>
      <c r="N30" s="37">
        <f t="shared" ref="N30:N35" si="2">(100/7)</f>
        <v>14.285714285714286</v>
      </c>
      <c r="O30" s="38">
        <v>0.5</v>
      </c>
      <c r="P30" s="68">
        <f>(N30*O30)/100</f>
        <v>7.1428571428571438E-2</v>
      </c>
      <c r="Q30" s="39"/>
    </row>
    <row r="31" spans="1:17" ht="47.25" x14ac:dyDescent="0.25">
      <c r="A31" s="34"/>
      <c r="B31" s="34"/>
      <c r="C31" s="34"/>
      <c r="D31" s="34"/>
      <c r="E31" s="65" t="s">
        <v>70</v>
      </c>
      <c r="F31" s="35"/>
      <c r="G31" s="35"/>
      <c r="H31" s="90"/>
      <c r="I31" s="35"/>
      <c r="J31" s="35"/>
      <c r="K31" s="35"/>
      <c r="L31" s="35"/>
      <c r="M31" s="36"/>
      <c r="N31" s="37">
        <f t="shared" si="2"/>
        <v>14.285714285714286</v>
      </c>
      <c r="O31" s="38">
        <v>0.5</v>
      </c>
      <c r="P31" s="68">
        <f t="shared" ref="P31:P35" si="3">(N31*O31)/100</f>
        <v>7.1428571428571438E-2</v>
      </c>
      <c r="Q31" s="39"/>
    </row>
    <row r="32" spans="1:17" ht="47.25" x14ac:dyDescent="0.25">
      <c r="A32" s="34"/>
      <c r="B32" s="34"/>
      <c r="C32" s="34"/>
      <c r="D32" s="34"/>
      <c r="E32" s="65" t="s">
        <v>71</v>
      </c>
      <c r="F32" s="35"/>
      <c r="G32" s="35"/>
      <c r="H32" s="90"/>
      <c r="I32" s="35"/>
      <c r="J32" s="35"/>
      <c r="K32" s="35"/>
      <c r="L32" s="35"/>
      <c r="M32" s="36"/>
      <c r="N32" s="37">
        <f t="shared" si="2"/>
        <v>14.285714285714286</v>
      </c>
      <c r="O32" s="38">
        <v>0.5</v>
      </c>
      <c r="P32" s="68">
        <f t="shared" si="3"/>
        <v>7.1428571428571438E-2</v>
      </c>
      <c r="Q32" s="39"/>
    </row>
    <row r="33" spans="1:17" ht="47.25" x14ac:dyDescent="0.25">
      <c r="A33" s="34"/>
      <c r="B33" s="34"/>
      <c r="C33" s="34"/>
      <c r="D33" s="34"/>
      <c r="E33" s="65" t="s">
        <v>72</v>
      </c>
      <c r="F33" s="35"/>
      <c r="G33" s="35"/>
      <c r="H33" s="90"/>
      <c r="I33" s="35"/>
      <c r="J33" s="35"/>
      <c r="K33" s="35"/>
      <c r="L33" s="35"/>
      <c r="M33" s="36"/>
      <c r="N33" s="37">
        <f t="shared" si="2"/>
        <v>14.285714285714286</v>
      </c>
      <c r="O33" s="38">
        <v>0.5</v>
      </c>
      <c r="P33" s="68">
        <f t="shared" si="3"/>
        <v>7.1428571428571438E-2</v>
      </c>
      <c r="Q33" s="39"/>
    </row>
    <row r="34" spans="1:17" ht="47.25" x14ac:dyDescent="0.25">
      <c r="A34" s="40"/>
      <c r="B34" s="40"/>
      <c r="C34" s="40"/>
      <c r="D34" s="40"/>
      <c r="E34" s="65" t="s">
        <v>73</v>
      </c>
      <c r="F34" s="41"/>
      <c r="G34" s="41"/>
      <c r="H34" s="91"/>
      <c r="I34" s="41"/>
      <c r="J34" s="41"/>
      <c r="K34" s="41"/>
      <c r="L34" s="41"/>
      <c r="M34" s="42"/>
      <c r="N34" s="37">
        <f t="shared" si="2"/>
        <v>14.285714285714286</v>
      </c>
      <c r="O34" s="38">
        <v>0.5</v>
      </c>
      <c r="P34" s="68">
        <f t="shared" si="3"/>
        <v>7.1428571428571438E-2</v>
      </c>
      <c r="Q34" s="39"/>
    </row>
    <row r="35" spans="1:17" ht="48" thickBot="1" x14ac:dyDescent="0.3">
      <c r="A35" s="43"/>
      <c r="B35" s="43"/>
      <c r="C35" s="43"/>
      <c r="D35" s="43"/>
      <c r="E35" s="66" t="s">
        <v>74</v>
      </c>
      <c r="F35" s="44"/>
      <c r="G35" s="44"/>
      <c r="H35" s="92"/>
      <c r="I35" s="44"/>
      <c r="J35" s="44"/>
      <c r="K35" s="44"/>
      <c r="L35" s="44"/>
      <c r="M35" s="45"/>
      <c r="N35" s="51">
        <f t="shared" si="2"/>
        <v>14.285714285714286</v>
      </c>
      <c r="O35" s="54">
        <v>0.5</v>
      </c>
      <c r="P35" s="68">
        <f t="shared" si="3"/>
        <v>7.1428571428571438E-2</v>
      </c>
      <c r="Q35" s="46"/>
    </row>
    <row r="36" spans="1:17" ht="16.5" thickBot="1" x14ac:dyDescent="0.3">
      <c r="A36" s="47"/>
      <c r="B36" s="47"/>
      <c r="C36" s="47"/>
      <c r="D36" s="47"/>
      <c r="E36" s="70">
        <f>COUNTA(E29:E35)</f>
        <v>7</v>
      </c>
      <c r="F36" s="47"/>
      <c r="G36" s="47"/>
      <c r="H36" s="47"/>
      <c r="I36" s="47"/>
      <c r="J36" s="47"/>
      <c r="K36" s="47"/>
      <c r="L36" s="47"/>
      <c r="M36" s="47"/>
      <c r="N36" s="52">
        <f>SUM(N29:N35)</f>
        <v>100.00000000000001</v>
      </c>
      <c r="O36" s="63" t="s">
        <v>40</v>
      </c>
      <c r="P36" s="69">
        <f>SUM(P29:P35)</f>
        <v>0.50000000000000011</v>
      </c>
      <c r="Q36" s="1"/>
    </row>
    <row r="37" spans="1:17" ht="15.75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9"/>
      <c r="O37" s="48"/>
      <c r="P37" s="50"/>
      <c r="Q37" s="1"/>
    </row>
    <row r="38" spans="1:17" ht="10.9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4.45" customHeight="1" x14ac:dyDescent="0.25">
      <c r="A39" s="103" t="s">
        <v>62</v>
      </c>
      <c r="B39" s="104"/>
      <c r="C39" s="104"/>
      <c r="D39" s="104"/>
      <c r="E39" s="104"/>
      <c r="F39" s="104"/>
      <c r="G39" s="104"/>
      <c r="H39" s="104"/>
      <c r="I39" s="105"/>
      <c r="J39" s="109">
        <f>SUM(H29:H35)</f>
        <v>0</v>
      </c>
      <c r="K39" s="110"/>
      <c r="L39" s="110"/>
      <c r="M39" s="110"/>
      <c r="N39" s="110"/>
      <c r="O39" s="110"/>
      <c r="P39" s="110"/>
      <c r="Q39" s="111"/>
    </row>
    <row r="40" spans="1:17" x14ac:dyDescent="0.25">
      <c r="A40" s="106"/>
      <c r="B40" s="107"/>
      <c r="C40" s="107"/>
      <c r="D40" s="107"/>
      <c r="E40" s="107"/>
      <c r="F40" s="107"/>
      <c r="G40" s="107"/>
      <c r="H40" s="107"/>
      <c r="I40" s="108"/>
      <c r="J40" s="112"/>
      <c r="K40" s="113"/>
      <c r="L40" s="113"/>
      <c r="M40" s="113"/>
      <c r="N40" s="113"/>
      <c r="O40" s="113"/>
      <c r="P40" s="113"/>
      <c r="Q40" s="114"/>
    </row>
    <row r="43" spans="1:17" x14ac:dyDescent="0.25">
      <c r="A43" s="103" t="s">
        <v>24</v>
      </c>
      <c r="B43" s="104"/>
      <c r="C43" s="104"/>
      <c r="D43" s="104"/>
      <c r="E43" s="104"/>
      <c r="F43" s="104"/>
      <c r="G43" s="104"/>
      <c r="H43" s="104"/>
      <c r="I43" s="105"/>
      <c r="J43" s="109">
        <f>SUM(J22,J39)</f>
        <v>0</v>
      </c>
      <c r="K43" s="110"/>
      <c r="L43" s="110"/>
      <c r="M43" s="110"/>
      <c r="N43" s="110"/>
      <c r="O43" s="110"/>
      <c r="P43" s="110"/>
      <c r="Q43" s="111"/>
    </row>
    <row r="44" spans="1:17" x14ac:dyDescent="0.25">
      <c r="A44" s="106"/>
      <c r="B44" s="107"/>
      <c r="C44" s="107"/>
      <c r="D44" s="107"/>
      <c r="E44" s="107"/>
      <c r="F44" s="107"/>
      <c r="G44" s="107"/>
      <c r="H44" s="107"/>
      <c r="I44" s="108"/>
      <c r="J44" s="112"/>
      <c r="K44" s="113"/>
      <c r="L44" s="113"/>
      <c r="M44" s="113"/>
      <c r="N44" s="113"/>
      <c r="O44" s="113"/>
      <c r="P44" s="113"/>
      <c r="Q44" s="114"/>
    </row>
  </sheetData>
  <mergeCells count="13">
    <mergeCell ref="A1:A2"/>
    <mergeCell ref="B1:O2"/>
    <mergeCell ref="A22:I23"/>
    <mergeCell ref="J22:Q23"/>
    <mergeCell ref="A6:Q6"/>
    <mergeCell ref="A7:L7"/>
    <mergeCell ref="M7:P7"/>
    <mergeCell ref="A27:L27"/>
    <mergeCell ref="M27:P27"/>
    <mergeCell ref="A39:I40"/>
    <mergeCell ref="J39:Q40"/>
    <mergeCell ref="A43:I44"/>
    <mergeCell ref="J43:Q44"/>
  </mergeCells>
  <conditionalFormatting sqref="O10:O18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9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20">
    <cfRule type="iconSet" priority="7">
      <iconSet iconSet="3Symbols">
        <cfvo type="percent" val="0"/>
        <cfvo type="num" val="0.55000000000000004"/>
        <cfvo type="num" val="0.8"/>
      </iconSet>
    </cfRule>
  </conditionalFormatting>
  <conditionalFormatting sqref="O29:O35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6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7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Q42"/>
  <sheetViews>
    <sheetView topLeftCell="C1" zoomScale="50" zoomScaleNormal="50" workbookViewId="0">
      <selection activeCell="N9" sqref="N9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hidden="1" customWidth="1"/>
    <col min="14" max="14" width="23.85546875" customWidth="1"/>
    <col min="15" max="15" width="25.85546875" hidden="1" customWidth="1"/>
    <col min="16" max="16" width="19.5703125" hidden="1" customWidth="1"/>
    <col min="17" max="17" width="41.42578125" customWidth="1"/>
  </cols>
  <sheetData>
    <row r="1" spans="1:17" ht="52.5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77" t="s">
        <v>75</v>
      </c>
    </row>
    <row r="2" spans="1:17" ht="49.5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79" t="s">
        <v>1</v>
      </c>
    </row>
    <row r="5" spans="1:17" ht="15.75" thickBot="1" x14ac:dyDescent="0.3"/>
    <row r="6" spans="1:17" ht="33" customHeight="1" thickBot="1" x14ac:dyDescent="0.3">
      <c r="A6" s="125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ht="51.75" customHeight="1" thickBot="1" x14ac:dyDescent="0.3">
      <c r="A7" s="100" t="s">
        <v>60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  <c r="M7" s="100" t="s">
        <v>6</v>
      </c>
      <c r="N7" s="101"/>
      <c r="O7" s="101"/>
      <c r="P7" s="101"/>
      <c r="Q7" s="23"/>
    </row>
    <row r="8" spans="1:17" ht="143.25" customHeight="1" x14ac:dyDescent="0.25">
      <c r="A8" s="93" t="s">
        <v>43</v>
      </c>
      <c r="B8" s="94" t="s">
        <v>7</v>
      </c>
      <c r="C8" s="94" t="s">
        <v>8</v>
      </c>
      <c r="D8" s="94" t="s">
        <v>9</v>
      </c>
      <c r="E8" s="94" t="s">
        <v>10</v>
      </c>
      <c r="F8" s="94" t="s">
        <v>42</v>
      </c>
      <c r="G8" s="94" t="s">
        <v>11</v>
      </c>
      <c r="H8" s="94" t="s">
        <v>12</v>
      </c>
      <c r="I8" s="94" t="s">
        <v>13</v>
      </c>
      <c r="J8" s="94" t="s">
        <v>14</v>
      </c>
      <c r="K8" s="94" t="s">
        <v>15</v>
      </c>
      <c r="L8" s="94" t="s">
        <v>16</v>
      </c>
      <c r="M8" s="95" t="s">
        <v>17</v>
      </c>
      <c r="N8" s="95" t="s">
        <v>45</v>
      </c>
      <c r="O8" s="95" t="s">
        <v>46</v>
      </c>
      <c r="P8" s="95" t="s">
        <v>47</v>
      </c>
      <c r="Q8" s="96" t="s">
        <v>18</v>
      </c>
    </row>
    <row r="9" spans="1:17" ht="45" x14ac:dyDescent="0.25">
      <c r="A9" s="99" t="s">
        <v>92</v>
      </c>
      <c r="B9" s="97" t="s">
        <v>93</v>
      </c>
      <c r="C9" s="97" t="s">
        <v>94</v>
      </c>
      <c r="D9" s="97" t="s">
        <v>95</v>
      </c>
      <c r="E9" s="97"/>
      <c r="F9" s="97" t="s">
        <v>80</v>
      </c>
      <c r="G9" s="97" t="s">
        <v>81</v>
      </c>
      <c r="H9" s="97" t="s">
        <v>82</v>
      </c>
      <c r="I9" s="97" t="s">
        <v>83</v>
      </c>
      <c r="J9" s="97" t="s">
        <v>96</v>
      </c>
      <c r="K9" s="98" t="s">
        <v>97</v>
      </c>
      <c r="L9" s="98" t="s">
        <v>98</v>
      </c>
      <c r="M9" s="97" t="s">
        <v>85</v>
      </c>
      <c r="N9" s="97" t="s">
        <v>85</v>
      </c>
      <c r="O9" s="97" t="s">
        <v>85</v>
      </c>
      <c r="P9" s="97" t="s">
        <v>85</v>
      </c>
      <c r="Q9" s="97" t="s">
        <v>84</v>
      </c>
    </row>
    <row r="10" spans="1:17" ht="78.75" x14ac:dyDescent="0.25">
      <c r="A10" s="28"/>
      <c r="B10" s="28"/>
      <c r="C10" s="28"/>
      <c r="D10" s="28"/>
      <c r="E10" s="65" t="s">
        <v>44</v>
      </c>
      <c r="F10" s="29" t="s">
        <v>19</v>
      </c>
      <c r="G10" s="29" t="s">
        <v>20</v>
      </c>
      <c r="H10" s="89" t="s">
        <v>21</v>
      </c>
      <c r="I10" s="29" t="s">
        <v>22</v>
      </c>
      <c r="J10" s="29" t="s">
        <v>23</v>
      </c>
      <c r="K10" s="29" t="s">
        <v>23</v>
      </c>
      <c r="L10" s="29" t="s">
        <v>23</v>
      </c>
      <c r="M10" s="30" t="s">
        <v>23</v>
      </c>
      <c r="N10" s="31">
        <f>(100/7)</f>
        <v>14.285714285714286</v>
      </c>
      <c r="O10" s="32">
        <v>0</v>
      </c>
      <c r="P10" s="67">
        <f>(N10*O10)/100</f>
        <v>0</v>
      </c>
      <c r="Q10" s="33"/>
    </row>
    <row r="11" spans="1:17" ht="47.25" x14ac:dyDescent="0.25">
      <c r="A11" s="34"/>
      <c r="B11" s="34"/>
      <c r="C11" s="34"/>
      <c r="D11" s="34"/>
      <c r="E11" s="65" t="s">
        <v>69</v>
      </c>
      <c r="F11" s="35"/>
      <c r="G11" s="35"/>
      <c r="H11" s="90"/>
      <c r="I11" s="35"/>
      <c r="J11" s="35"/>
      <c r="K11" s="35"/>
      <c r="L11" s="35"/>
      <c r="M11" s="36"/>
      <c r="N11" s="37">
        <f t="shared" ref="N11:N16" si="0">(100/7)</f>
        <v>14.285714285714286</v>
      </c>
      <c r="O11" s="38">
        <v>0</v>
      </c>
      <c r="P11" s="68">
        <f t="shared" ref="P11:P16" si="1">(N11*O11)/100</f>
        <v>0</v>
      </c>
      <c r="Q11" s="39"/>
    </row>
    <row r="12" spans="1:17" ht="47.25" x14ac:dyDescent="0.25">
      <c r="A12" s="34"/>
      <c r="B12" s="34"/>
      <c r="C12" s="34"/>
      <c r="D12" s="34"/>
      <c r="E12" s="65" t="s">
        <v>70</v>
      </c>
      <c r="F12" s="35"/>
      <c r="G12" s="35"/>
      <c r="H12" s="90"/>
      <c r="I12" s="35"/>
      <c r="J12" s="35"/>
      <c r="K12" s="35"/>
      <c r="L12" s="35"/>
      <c r="M12" s="36"/>
      <c r="N12" s="37">
        <f t="shared" si="0"/>
        <v>14.285714285714286</v>
      </c>
      <c r="O12" s="38">
        <v>0</v>
      </c>
      <c r="P12" s="68">
        <f t="shared" si="1"/>
        <v>0</v>
      </c>
      <c r="Q12" s="39"/>
    </row>
    <row r="13" spans="1:17" ht="47.25" x14ac:dyDescent="0.25">
      <c r="A13" s="34"/>
      <c r="B13" s="34"/>
      <c r="C13" s="34"/>
      <c r="D13" s="34"/>
      <c r="E13" s="65" t="s">
        <v>71</v>
      </c>
      <c r="F13" s="35"/>
      <c r="G13" s="35"/>
      <c r="H13" s="90"/>
      <c r="I13" s="35"/>
      <c r="J13" s="35"/>
      <c r="K13" s="35"/>
      <c r="L13" s="35"/>
      <c r="M13" s="36"/>
      <c r="N13" s="37">
        <f t="shared" si="0"/>
        <v>14.285714285714286</v>
      </c>
      <c r="O13" s="38">
        <v>0</v>
      </c>
      <c r="P13" s="68">
        <f t="shared" si="1"/>
        <v>0</v>
      </c>
      <c r="Q13" s="39"/>
    </row>
    <row r="14" spans="1:17" ht="47.25" x14ac:dyDescent="0.25">
      <c r="A14" s="34"/>
      <c r="B14" s="34"/>
      <c r="C14" s="34"/>
      <c r="D14" s="34"/>
      <c r="E14" s="65" t="s">
        <v>72</v>
      </c>
      <c r="F14" s="35"/>
      <c r="G14" s="35"/>
      <c r="H14" s="90"/>
      <c r="I14" s="35"/>
      <c r="J14" s="35"/>
      <c r="K14" s="35"/>
      <c r="L14" s="35"/>
      <c r="M14" s="36"/>
      <c r="N14" s="37">
        <f t="shared" si="0"/>
        <v>14.285714285714286</v>
      </c>
      <c r="O14" s="38">
        <v>0</v>
      </c>
      <c r="P14" s="68">
        <f t="shared" si="1"/>
        <v>0</v>
      </c>
      <c r="Q14" s="39"/>
    </row>
    <row r="15" spans="1:17" ht="47.25" x14ac:dyDescent="0.25">
      <c r="A15" s="40"/>
      <c r="B15" s="40"/>
      <c r="C15" s="40"/>
      <c r="D15" s="40"/>
      <c r="E15" s="65" t="s">
        <v>73</v>
      </c>
      <c r="F15" s="41"/>
      <c r="G15" s="41"/>
      <c r="H15" s="91"/>
      <c r="I15" s="41"/>
      <c r="J15" s="41"/>
      <c r="K15" s="41"/>
      <c r="L15" s="41"/>
      <c r="M15" s="42"/>
      <c r="N15" s="37">
        <f t="shared" si="0"/>
        <v>14.285714285714286</v>
      </c>
      <c r="O15" s="38">
        <v>0</v>
      </c>
      <c r="P15" s="68">
        <f t="shared" si="1"/>
        <v>0</v>
      </c>
      <c r="Q15" s="39"/>
    </row>
    <row r="16" spans="1:17" ht="48" thickBot="1" x14ac:dyDescent="0.3">
      <c r="A16" s="43"/>
      <c r="B16" s="43"/>
      <c r="C16" s="43"/>
      <c r="D16" s="43"/>
      <c r="E16" s="66" t="s">
        <v>74</v>
      </c>
      <c r="F16" s="44"/>
      <c r="G16" s="44"/>
      <c r="H16" s="92"/>
      <c r="I16" s="44"/>
      <c r="J16" s="44"/>
      <c r="K16" s="44"/>
      <c r="L16" s="44"/>
      <c r="M16" s="45"/>
      <c r="N16" s="51">
        <f t="shared" si="0"/>
        <v>14.285714285714286</v>
      </c>
      <c r="O16" s="54">
        <v>0</v>
      </c>
      <c r="P16" s="68">
        <f t="shared" si="1"/>
        <v>0</v>
      </c>
      <c r="Q16" s="46"/>
    </row>
    <row r="17" spans="1:17" ht="16.5" thickBot="1" x14ac:dyDescent="0.3">
      <c r="A17" s="47"/>
      <c r="B17" s="47"/>
      <c r="C17" s="47"/>
      <c r="D17" s="47"/>
      <c r="E17" s="70">
        <f>COUNTA(E10:E16)</f>
        <v>7</v>
      </c>
      <c r="F17" s="47"/>
      <c r="G17" s="47"/>
      <c r="H17" s="47"/>
      <c r="I17" s="47"/>
      <c r="J17" s="47"/>
      <c r="K17" s="47"/>
      <c r="L17" s="47"/>
      <c r="M17" s="47"/>
      <c r="N17" s="52">
        <f>SUM(N10:N16)</f>
        <v>100.00000000000001</v>
      </c>
      <c r="O17" s="63" t="s">
        <v>40</v>
      </c>
      <c r="P17" s="69">
        <f>SUM(P10:P16)</f>
        <v>0</v>
      </c>
      <c r="Q17" s="1"/>
    </row>
    <row r="18" spans="1:17" ht="15.75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9"/>
      <c r="O18" s="48"/>
      <c r="P18" s="50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 x14ac:dyDescent="0.25">
      <c r="A20" s="103" t="s">
        <v>62</v>
      </c>
      <c r="B20" s="104"/>
      <c r="C20" s="104"/>
      <c r="D20" s="104"/>
      <c r="E20" s="104"/>
      <c r="F20" s="104"/>
      <c r="G20" s="104"/>
      <c r="H20" s="104"/>
      <c r="I20" s="105"/>
      <c r="J20" s="109">
        <f>SUM(H10:H16)</f>
        <v>0</v>
      </c>
      <c r="K20" s="110"/>
      <c r="L20" s="110"/>
      <c r="M20" s="110"/>
      <c r="N20" s="110"/>
      <c r="O20" s="110"/>
      <c r="P20" s="110"/>
      <c r="Q20" s="111"/>
    </row>
    <row r="21" spans="1:17" x14ac:dyDescent="0.25">
      <c r="A21" s="106"/>
      <c r="B21" s="107"/>
      <c r="C21" s="107"/>
      <c r="D21" s="107"/>
      <c r="E21" s="107"/>
      <c r="F21" s="107"/>
      <c r="G21" s="107"/>
      <c r="H21" s="107"/>
      <c r="I21" s="108"/>
      <c r="J21" s="112"/>
      <c r="K21" s="113"/>
      <c r="L21" s="113"/>
      <c r="M21" s="113"/>
      <c r="N21" s="113"/>
      <c r="O21" s="113"/>
      <c r="P21" s="113"/>
      <c r="Q21" s="114"/>
    </row>
    <row r="24" spans="1:17" ht="15.75" thickBot="1" x14ac:dyDescent="0.3"/>
    <row r="25" spans="1:17" ht="67.900000000000006" customHeight="1" thickBot="1" x14ac:dyDescent="0.3">
      <c r="A25" s="100" t="s">
        <v>61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2"/>
      <c r="M25" s="100" t="s">
        <v>6</v>
      </c>
      <c r="N25" s="101"/>
      <c r="O25" s="101"/>
      <c r="P25" s="101"/>
      <c r="Q25" s="23"/>
    </row>
    <row r="26" spans="1:17" ht="48" thickBot="1" x14ac:dyDescent="0.3">
      <c r="A26" s="24" t="s">
        <v>43</v>
      </c>
      <c r="B26" s="25" t="s">
        <v>7</v>
      </c>
      <c r="C26" s="25" t="s">
        <v>8</v>
      </c>
      <c r="D26" s="25" t="s">
        <v>9</v>
      </c>
      <c r="E26" s="25" t="s">
        <v>10</v>
      </c>
      <c r="F26" s="25" t="s">
        <v>42</v>
      </c>
      <c r="G26" s="25" t="s">
        <v>11</v>
      </c>
      <c r="H26" s="25" t="s">
        <v>12</v>
      </c>
      <c r="I26" s="25" t="s">
        <v>13</v>
      </c>
      <c r="J26" s="25" t="s">
        <v>14</v>
      </c>
      <c r="K26" s="25" t="s">
        <v>15</v>
      </c>
      <c r="L26" s="25" t="s">
        <v>16</v>
      </c>
      <c r="M26" s="26" t="s">
        <v>17</v>
      </c>
      <c r="N26" s="26" t="s">
        <v>45</v>
      </c>
      <c r="O26" s="26" t="s">
        <v>46</v>
      </c>
      <c r="P26" s="26" t="s">
        <v>47</v>
      </c>
      <c r="Q26" s="27" t="s">
        <v>18</v>
      </c>
    </row>
    <row r="27" spans="1:17" ht="78.75" x14ac:dyDescent="0.25">
      <c r="A27" s="28"/>
      <c r="B27" s="28"/>
      <c r="C27" s="28"/>
      <c r="D27" s="28"/>
      <c r="E27" s="65" t="s">
        <v>44</v>
      </c>
      <c r="F27" s="29" t="s">
        <v>19</v>
      </c>
      <c r="G27" s="29" t="s">
        <v>20</v>
      </c>
      <c r="H27" s="89" t="s">
        <v>21</v>
      </c>
      <c r="I27" s="29" t="s">
        <v>22</v>
      </c>
      <c r="J27" s="29" t="s">
        <v>23</v>
      </c>
      <c r="K27" s="29" t="s">
        <v>23</v>
      </c>
      <c r="L27" s="29" t="s">
        <v>23</v>
      </c>
      <c r="M27" s="30" t="s">
        <v>23</v>
      </c>
      <c r="N27" s="31">
        <f>(100/7)</f>
        <v>14.285714285714286</v>
      </c>
      <c r="O27" s="32">
        <v>0.5</v>
      </c>
      <c r="P27" s="67">
        <f>(N27*O27)/100</f>
        <v>7.1428571428571438E-2</v>
      </c>
      <c r="Q27" s="33"/>
    </row>
    <row r="28" spans="1:17" ht="47.25" x14ac:dyDescent="0.25">
      <c r="A28" s="34"/>
      <c r="B28" s="34"/>
      <c r="C28" s="34"/>
      <c r="D28" s="34"/>
      <c r="E28" s="65" t="s">
        <v>69</v>
      </c>
      <c r="F28" s="35"/>
      <c r="G28" s="35"/>
      <c r="H28" s="90"/>
      <c r="I28" s="35"/>
      <c r="J28" s="35"/>
      <c r="K28" s="35"/>
      <c r="L28" s="35"/>
      <c r="M28" s="36"/>
      <c r="N28" s="37">
        <f t="shared" ref="N28:N33" si="2">(100/7)</f>
        <v>14.285714285714286</v>
      </c>
      <c r="O28" s="38">
        <v>1</v>
      </c>
      <c r="P28" s="68">
        <f>(N28*O28)/100</f>
        <v>0.14285714285714288</v>
      </c>
      <c r="Q28" s="39"/>
    </row>
    <row r="29" spans="1:17" ht="47.25" x14ac:dyDescent="0.25">
      <c r="A29" s="34"/>
      <c r="B29" s="34"/>
      <c r="C29" s="34"/>
      <c r="D29" s="34"/>
      <c r="E29" s="65" t="s">
        <v>70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1</v>
      </c>
      <c r="P29" s="68">
        <f t="shared" ref="P29:P33" si="3">(N29*O29)/100</f>
        <v>0.14285714285714288</v>
      </c>
      <c r="Q29" s="39"/>
    </row>
    <row r="30" spans="1:17" ht="47.25" x14ac:dyDescent="0.25">
      <c r="A30" s="34"/>
      <c r="B30" s="34"/>
      <c r="C30" s="34"/>
      <c r="D30" s="34"/>
      <c r="E30" s="65" t="s">
        <v>71</v>
      </c>
      <c r="F30" s="35"/>
      <c r="G30" s="35"/>
      <c r="H30" s="90"/>
      <c r="I30" s="35"/>
      <c r="J30" s="35"/>
      <c r="K30" s="35"/>
      <c r="L30" s="35"/>
      <c r="M30" s="36"/>
      <c r="N30" s="37">
        <f t="shared" si="2"/>
        <v>14.285714285714286</v>
      </c>
      <c r="O30" s="38">
        <v>1</v>
      </c>
      <c r="P30" s="68">
        <f t="shared" si="3"/>
        <v>0.14285714285714288</v>
      </c>
      <c r="Q30" s="39"/>
    </row>
    <row r="31" spans="1:17" ht="47.25" x14ac:dyDescent="0.25">
      <c r="A31" s="34"/>
      <c r="B31" s="34"/>
      <c r="C31" s="34"/>
      <c r="D31" s="34"/>
      <c r="E31" s="65" t="s">
        <v>72</v>
      </c>
      <c r="F31" s="35"/>
      <c r="G31" s="35"/>
      <c r="H31" s="90"/>
      <c r="I31" s="35"/>
      <c r="J31" s="35"/>
      <c r="K31" s="35"/>
      <c r="L31" s="35"/>
      <c r="M31" s="36"/>
      <c r="N31" s="37">
        <f t="shared" si="2"/>
        <v>14.285714285714286</v>
      </c>
      <c r="O31" s="38">
        <v>1</v>
      </c>
      <c r="P31" s="68">
        <f t="shared" si="3"/>
        <v>0.14285714285714288</v>
      </c>
      <c r="Q31" s="39"/>
    </row>
    <row r="32" spans="1:17" ht="47.25" x14ac:dyDescent="0.25">
      <c r="A32" s="40"/>
      <c r="B32" s="40"/>
      <c r="C32" s="40"/>
      <c r="D32" s="40"/>
      <c r="E32" s="65" t="s">
        <v>73</v>
      </c>
      <c r="F32" s="41"/>
      <c r="G32" s="41"/>
      <c r="H32" s="91"/>
      <c r="I32" s="41"/>
      <c r="J32" s="41"/>
      <c r="K32" s="41"/>
      <c r="L32" s="41"/>
      <c r="M32" s="42"/>
      <c r="N32" s="37">
        <f t="shared" si="2"/>
        <v>14.285714285714286</v>
      </c>
      <c r="O32" s="38">
        <v>1</v>
      </c>
      <c r="P32" s="68">
        <f t="shared" si="3"/>
        <v>0.14285714285714288</v>
      </c>
      <c r="Q32" s="39"/>
    </row>
    <row r="33" spans="1:17" ht="48" thickBot="1" x14ac:dyDescent="0.3">
      <c r="A33" s="43"/>
      <c r="B33" s="43"/>
      <c r="C33" s="43"/>
      <c r="D33" s="43"/>
      <c r="E33" s="66" t="s">
        <v>74</v>
      </c>
      <c r="F33" s="44"/>
      <c r="G33" s="44"/>
      <c r="H33" s="92"/>
      <c r="I33" s="44"/>
      <c r="J33" s="44"/>
      <c r="K33" s="44"/>
      <c r="L33" s="44"/>
      <c r="M33" s="45"/>
      <c r="N33" s="51">
        <f t="shared" si="2"/>
        <v>14.285714285714286</v>
      </c>
      <c r="O33" s="54">
        <v>1</v>
      </c>
      <c r="P33" s="68">
        <f t="shared" si="3"/>
        <v>0.14285714285714288</v>
      </c>
      <c r="Q33" s="46"/>
    </row>
    <row r="34" spans="1:17" ht="16.5" thickBot="1" x14ac:dyDescent="0.3">
      <c r="A34" s="47"/>
      <c r="B34" s="47"/>
      <c r="C34" s="47"/>
      <c r="D34" s="47"/>
      <c r="E34" s="70">
        <f>COUNTA(E27:E33)</f>
        <v>7</v>
      </c>
      <c r="F34" s="47"/>
      <c r="G34" s="47"/>
      <c r="H34" s="47"/>
      <c r="I34" s="47"/>
      <c r="J34" s="47"/>
      <c r="K34" s="47"/>
      <c r="L34" s="47"/>
      <c r="M34" s="47"/>
      <c r="N34" s="52">
        <f>SUM(N27:N33)</f>
        <v>100.00000000000001</v>
      </c>
      <c r="O34" s="63" t="s">
        <v>40</v>
      </c>
      <c r="P34" s="69">
        <f>SUM(P27:P33)</f>
        <v>0.92857142857142883</v>
      </c>
      <c r="Q34" s="1"/>
    </row>
    <row r="35" spans="1:17" ht="15.75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9"/>
      <c r="O35" s="48"/>
      <c r="P35" s="50"/>
      <c r="Q35" s="1"/>
    </row>
    <row r="36" spans="1:17" ht="10.9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 x14ac:dyDescent="0.25">
      <c r="A37" s="103" t="s">
        <v>62</v>
      </c>
      <c r="B37" s="104"/>
      <c r="C37" s="104"/>
      <c r="D37" s="104"/>
      <c r="E37" s="104"/>
      <c r="F37" s="104"/>
      <c r="G37" s="104"/>
      <c r="H37" s="104"/>
      <c r="I37" s="105"/>
      <c r="J37" s="109">
        <f>SUM(H27:H33)</f>
        <v>0</v>
      </c>
      <c r="K37" s="110"/>
      <c r="L37" s="110"/>
      <c r="M37" s="110"/>
      <c r="N37" s="110"/>
      <c r="O37" s="110"/>
      <c r="P37" s="110"/>
      <c r="Q37" s="111"/>
    </row>
    <row r="38" spans="1:17" x14ac:dyDescent="0.25">
      <c r="A38" s="106"/>
      <c r="B38" s="107"/>
      <c r="C38" s="107"/>
      <c r="D38" s="107"/>
      <c r="E38" s="107"/>
      <c r="F38" s="107"/>
      <c r="G38" s="107"/>
      <c r="H38" s="107"/>
      <c r="I38" s="108"/>
      <c r="J38" s="112"/>
      <c r="K38" s="113"/>
      <c r="L38" s="113"/>
      <c r="M38" s="113"/>
      <c r="N38" s="113"/>
      <c r="O38" s="113"/>
      <c r="P38" s="113"/>
      <c r="Q38" s="114"/>
    </row>
    <row r="41" spans="1:17" x14ac:dyDescent="0.25">
      <c r="A41" s="103" t="s">
        <v>24</v>
      </c>
      <c r="B41" s="104"/>
      <c r="C41" s="104"/>
      <c r="D41" s="104"/>
      <c r="E41" s="104"/>
      <c r="F41" s="104"/>
      <c r="G41" s="104"/>
      <c r="H41" s="104"/>
      <c r="I41" s="105"/>
      <c r="J41" s="109">
        <f>SUM(J20,J37)</f>
        <v>0</v>
      </c>
      <c r="K41" s="110"/>
      <c r="L41" s="110"/>
      <c r="M41" s="110"/>
      <c r="N41" s="110"/>
      <c r="O41" s="110"/>
      <c r="P41" s="110"/>
      <c r="Q41" s="111"/>
    </row>
    <row r="42" spans="1:17" x14ac:dyDescent="0.25">
      <c r="A42" s="106"/>
      <c r="B42" s="107"/>
      <c r="C42" s="107"/>
      <c r="D42" s="107"/>
      <c r="E42" s="107"/>
      <c r="F42" s="107"/>
      <c r="G42" s="107"/>
      <c r="H42" s="107"/>
      <c r="I42" s="108"/>
      <c r="J42" s="112"/>
      <c r="K42" s="113"/>
      <c r="L42" s="113"/>
      <c r="M42" s="113"/>
      <c r="N42" s="113"/>
      <c r="O42" s="113"/>
      <c r="P42" s="113"/>
      <c r="Q42" s="114"/>
    </row>
  </sheetData>
  <mergeCells count="13">
    <mergeCell ref="A1:A2"/>
    <mergeCell ref="B1:O2"/>
    <mergeCell ref="A20:I21"/>
    <mergeCell ref="J20:Q21"/>
    <mergeCell ref="A6:Q6"/>
    <mergeCell ref="A7:L7"/>
    <mergeCell ref="M7:P7"/>
    <mergeCell ref="A25:L25"/>
    <mergeCell ref="M25:P25"/>
    <mergeCell ref="A37:I38"/>
    <mergeCell ref="J37:Q38"/>
    <mergeCell ref="A41:I42"/>
    <mergeCell ref="J41:Q42"/>
  </mergeCells>
  <conditionalFormatting sqref="O10: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7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8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7:O33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4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5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Q42"/>
  <sheetViews>
    <sheetView topLeftCell="C4" zoomScale="50" zoomScaleNormal="50" workbookViewId="0">
      <selection activeCell="M9" sqref="M9:N9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68.25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81" t="s">
        <v>75</v>
      </c>
    </row>
    <row r="2" spans="1:17" ht="83.25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80" t="s">
        <v>1</v>
      </c>
    </row>
    <row r="5" spans="1:17" ht="15.75" thickBot="1" x14ac:dyDescent="0.3"/>
    <row r="6" spans="1:17" ht="33" customHeight="1" thickBot="1" x14ac:dyDescent="0.3">
      <c r="A6" s="125" t="s">
        <v>35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ht="51.75" customHeight="1" thickBot="1" x14ac:dyDescent="0.3">
      <c r="A7" s="100" t="s">
        <v>60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  <c r="M7" s="100" t="s">
        <v>6</v>
      </c>
      <c r="N7" s="101"/>
      <c r="O7" s="101"/>
      <c r="P7" s="101"/>
      <c r="Q7" s="23"/>
    </row>
    <row r="8" spans="1:17" ht="143.25" customHeight="1" x14ac:dyDescent="0.25">
      <c r="A8" s="93" t="s">
        <v>43</v>
      </c>
      <c r="B8" s="94" t="s">
        <v>7</v>
      </c>
      <c r="C8" s="94" t="s">
        <v>8</v>
      </c>
      <c r="D8" s="94" t="s">
        <v>9</v>
      </c>
      <c r="E8" s="94" t="s">
        <v>10</v>
      </c>
      <c r="F8" s="94" t="s">
        <v>42</v>
      </c>
      <c r="G8" s="94" t="s">
        <v>11</v>
      </c>
      <c r="H8" s="94" t="s">
        <v>12</v>
      </c>
      <c r="I8" s="94" t="s">
        <v>13</v>
      </c>
      <c r="J8" s="94" t="s">
        <v>14</v>
      </c>
      <c r="K8" s="94" t="s">
        <v>15</v>
      </c>
      <c r="L8" s="94" t="s">
        <v>16</v>
      </c>
      <c r="M8" s="95" t="s">
        <v>17</v>
      </c>
      <c r="N8" s="95" t="s">
        <v>45</v>
      </c>
      <c r="O8" s="95" t="s">
        <v>46</v>
      </c>
      <c r="P8" s="95" t="s">
        <v>47</v>
      </c>
      <c r="Q8" s="96" t="s">
        <v>18</v>
      </c>
    </row>
    <row r="9" spans="1:17" ht="45" x14ac:dyDescent="0.25">
      <c r="A9" s="99" t="s">
        <v>92</v>
      </c>
      <c r="B9" s="97" t="s">
        <v>93</v>
      </c>
      <c r="C9" s="97" t="s">
        <v>94</v>
      </c>
      <c r="D9" s="97" t="s">
        <v>95</v>
      </c>
      <c r="E9" s="97"/>
      <c r="F9" s="97" t="s">
        <v>80</v>
      </c>
      <c r="G9" s="97" t="s">
        <v>81</v>
      </c>
      <c r="H9" s="97" t="s">
        <v>82</v>
      </c>
      <c r="I9" s="97" t="s">
        <v>83</v>
      </c>
      <c r="J9" s="97" t="s">
        <v>96</v>
      </c>
      <c r="K9" s="98" t="s">
        <v>97</v>
      </c>
      <c r="L9" s="98" t="s">
        <v>98</v>
      </c>
      <c r="M9" s="97" t="s">
        <v>85</v>
      </c>
      <c r="N9" s="97" t="s">
        <v>85</v>
      </c>
      <c r="O9" s="97" t="s">
        <v>85</v>
      </c>
      <c r="P9" s="97" t="s">
        <v>85</v>
      </c>
      <c r="Q9" s="97" t="s">
        <v>84</v>
      </c>
    </row>
    <row r="10" spans="1:17" ht="78.75" x14ac:dyDescent="0.25">
      <c r="A10" s="28"/>
      <c r="B10" s="28"/>
      <c r="C10" s="28"/>
      <c r="D10" s="28"/>
      <c r="E10" s="65" t="s">
        <v>44</v>
      </c>
      <c r="F10" s="29" t="s">
        <v>19</v>
      </c>
      <c r="G10" s="29" t="s">
        <v>20</v>
      </c>
      <c r="H10" s="89" t="s">
        <v>21</v>
      </c>
      <c r="I10" s="29" t="s">
        <v>22</v>
      </c>
      <c r="J10" s="29" t="s">
        <v>23</v>
      </c>
      <c r="K10" s="29" t="s">
        <v>23</v>
      </c>
      <c r="L10" s="29" t="s">
        <v>23</v>
      </c>
      <c r="M10" s="30" t="s">
        <v>23</v>
      </c>
      <c r="N10" s="31">
        <f>(100/7)</f>
        <v>14.285714285714286</v>
      </c>
      <c r="O10" s="32">
        <v>0.5</v>
      </c>
      <c r="P10" s="67">
        <f>(N10*O10)/100</f>
        <v>7.1428571428571438E-2</v>
      </c>
      <c r="Q10" s="33"/>
    </row>
    <row r="11" spans="1:17" ht="47.25" x14ac:dyDescent="0.25">
      <c r="A11" s="34"/>
      <c r="B11" s="34"/>
      <c r="C11" s="34"/>
      <c r="D11" s="34"/>
      <c r="E11" s="65" t="s">
        <v>69</v>
      </c>
      <c r="F11" s="35"/>
      <c r="G11" s="35"/>
      <c r="H11" s="90"/>
      <c r="I11" s="35"/>
      <c r="J11" s="35"/>
      <c r="K11" s="35"/>
      <c r="L11" s="35"/>
      <c r="M11" s="36"/>
      <c r="N11" s="37">
        <f t="shared" ref="N11:N16" si="0">(100/7)</f>
        <v>14.285714285714286</v>
      </c>
      <c r="O11" s="38">
        <v>1</v>
      </c>
      <c r="P11" s="68">
        <f t="shared" ref="P11:P16" si="1">(N11*O11)/100</f>
        <v>0.14285714285714288</v>
      </c>
      <c r="Q11" s="39"/>
    </row>
    <row r="12" spans="1:17" ht="47.25" x14ac:dyDescent="0.25">
      <c r="A12" s="34"/>
      <c r="B12" s="34"/>
      <c r="C12" s="34"/>
      <c r="D12" s="34"/>
      <c r="E12" s="65" t="s">
        <v>70</v>
      </c>
      <c r="F12" s="35"/>
      <c r="G12" s="35"/>
      <c r="H12" s="90"/>
      <c r="I12" s="35"/>
      <c r="J12" s="35"/>
      <c r="K12" s="35"/>
      <c r="L12" s="35"/>
      <c r="M12" s="36"/>
      <c r="N12" s="37">
        <f t="shared" si="0"/>
        <v>14.285714285714286</v>
      </c>
      <c r="O12" s="38">
        <v>1</v>
      </c>
      <c r="P12" s="68">
        <f t="shared" si="1"/>
        <v>0.14285714285714288</v>
      </c>
      <c r="Q12" s="39"/>
    </row>
    <row r="13" spans="1:17" ht="47.25" x14ac:dyDescent="0.25">
      <c r="A13" s="34"/>
      <c r="B13" s="34"/>
      <c r="C13" s="34"/>
      <c r="D13" s="34"/>
      <c r="E13" s="65" t="s">
        <v>71</v>
      </c>
      <c r="F13" s="35"/>
      <c r="G13" s="35"/>
      <c r="H13" s="90"/>
      <c r="I13" s="35"/>
      <c r="J13" s="35"/>
      <c r="K13" s="35"/>
      <c r="L13" s="35"/>
      <c r="M13" s="36"/>
      <c r="N13" s="37">
        <f t="shared" si="0"/>
        <v>14.285714285714286</v>
      </c>
      <c r="O13" s="38">
        <v>1</v>
      </c>
      <c r="P13" s="68">
        <f t="shared" si="1"/>
        <v>0.14285714285714288</v>
      </c>
      <c r="Q13" s="39"/>
    </row>
    <row r="14" spans="1:17" ht="47.25" x14ac:dyDescent="0.25">
      <c r="A14" s="34"/>
      <c r="B14" s="34"/>
      <c r="C14" s="34"/>
      <c r="D14" s="34"/>
      <c r="E14" s="65" t="s">
        <v>72</v>
      </c>
      <c r="F14" s="35"/>
      <c r="G14" s="35"/>
      <c r="H14" s="90"/>
      <c r="I14" s="35"/>
      <c r="J14" s="35"/>
      <c r="K14" s="35"/>
      <c r="L14" s="35"/>
      <c r="M14" s="36"/>
      <c r="N14" s="37">
        <f t="shared" si="0"/>
        <v>14.285714285714286</v>
      </c>
      <c r="O14" s="38">
        <v>1</v>
      </c>
      <c r="P14" s="68">
        <f t="shared" si="1"/>
        <v>0.14285714285714288</v>
      </c>
      <c r="Q14" s="39"/>
    </row>
    <row r="15" spans="1:17" ht="47.25" x14ac:dyDescent="0.25">
      <c r="A15" s="40"/>
      <c r="B15" s="40"/>
      <c r="C15" s="40"/>
      <c r="D15" s="40"/>
      <c r="E15" s="65" t="s">
        <v>73</v>
      </c>
      <c r="F15" s="41"/>
      <c r="G15" s="41"/>
      <c r="H15" s="91"/>
      <c r="I15" s="41"/>
      <c r="J15" s="41"/>
      <c r="K15" s="41"/>
      <c r="L15" s="41"/>
      <c r="M15" s="42"/>
      <c r="N15" s="37">
        <f t="shared" si="0"/>
        <v>14.285714285714286</v>
      </c>
      <c r="O15" s="38">
        <v>1</v>
      </c>
      <c r="P15" s="68">
        <f t="shared" si="1"/>
        <v>0.14285714285714288</v>
      </c>
      <c r="Q15" s="39"/>
    </row>
    <row r="16" spans="1:17" ht="48" thickBot="1" x14ac:dyDescent="0.3">
      <c r="A16" s="43"/>
      <c r="B16" s="43"/>
      <c r="C16" s="43"/>
      <c r="D16" s="43"/>
      <c r="E16" s="66" t="s">
        <v>74</v>
      </c>
      <c r="F16" s="44"/>
      <c r="G16" s="44"/>
      <c r="H16" s="92"/>
      <c r="I16" s="44"/>
      <c r="J16" s="44"/>
      <c r="K16" s="44"/>
      <c r="L16" s="44"/>
      <c r="M16" s="45"/>
      <c r="N16" s="51">
        <f t="shared" si="0"/>
        <v>14.285714285714286</v>
      </c>
      <c r="O16" s="54">
        <v>1</v>
      </c>
      <c r="P16" s="68">
        <f t="shared" si="1"/>
        <v>0.14285714285714288</v>
      </c>
      <c r="Q16" s="46"/>
    </row>
    <row r="17" spans="1:17" ht="16.5" thickBot="1" x14ac:dyDescent="0.3">
      <c r="A17" s="47"/>
      <c r="B17" s="47"/>
      <c r="C17" s="47"/>
      <c r="D17" s="47"/>
      <c r="E17" s="70">
        <f>COUNTA(E10:E16)</f>
        <v>7</v>
      </c>
      <c r="F17" s="47"/>
      <c r="G17" s="47"/>
      <c r="H17" s="47"/>
      <c r="I17" s="47"/>
      <c r="J17" s="47"/>
      <c r="K17" s="47"/>
      <c r="L17" s="47"/>
      <c r="M17" s="47"/>
      <c r="N17" s="52">
        <f>SUM(N10:N16)</f>
        <v>100.00000000000001</v>
      </c>
      <c r="O17" s="63" t="s">
        <v>40</v>
      </c>
      <c r="P17" s="69">
        <f>SUM(P10:P16)</f>
        <v>0.92857142857142883</v>
      </c>
      <c r="Q17" s="1"/>
    </row>
    <row r="18" spans="1:17" ht="15.75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9"/>
      <c r="O18" s="48"/>
      <c r="P18" s="50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 x14ac:dyDescent="0.25">
      <c r="A20" s="103" t="s">
        <v>62</v>
      </c>
      <c r="B20" s="104"/>
      <c r="C20" s="104"/>
      <c r="D20" s="104"/>
      <c r="E20" s="104"/>
      <c r="F20" s="104"/>
      <c r="G20" s="104"/>
      <c r="H20" s="104"/>
      <c r="I20" s="105"/>
      <c r="J20" s="109">
        <f>SUM(H10:H16)</f>
        <v>0</v>
      </c>
      <c r="K20" s="110"/>
      <c r="L20" s="110"/>
      <c r="M20" s="110"/>
      <c r="N20" s="110"/>
      <c r="O20" s="110"/>
      <c r="P20" s="110"/>
      <c r="Q20" s="111"/>
    </row>
    <row r="21" spans="1:17" x14ac:dyDescent="0.25">
      <c r="A21" s="106"/>
      <c r="B21" s="107"/>
      <c r="C21" s="107"/>
      <c r="D21" s="107"/>
      <c r="E21" s="107"/>
      <c r="F21" s="107"/>
      <c r="G21" s="107"/>
      <c r="H21" s="107"/>
      <c r="I21" s="108"/>
      <c r="J21" s="112"/>
      <c r="K21" s="113"/>
      <c r="L21" s="113"/>
      <c r="M21" s="113"/>
      <c r="N21" s="113"/>
      <c r="O21" s="113"/>
      <c r="P21" s="113"/>
      <c r="Q21" s="114"/>
    </row>
    <row r="24" spans="1:17" ht="15.75" thickBot="1" x14ac:dyDescent="0.3"/>
    <row r="25" spans="1:17" ht="84" customHeight="1" thickBot="1" x14ac:dyDescent="0.3">
      <c r="A25" s="100" t="s">
        <v>61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2"/>
      <c r="M25" s="100" t="s">
        <v>6</v>
      </c>
      <c r="N25" s="101"/>
      <c r="O25" s="101"/>
      <c r="P25" s="101"/>
      <c r="Q25" s="23"/>
    </row>
    <row r="26" spans="1:17" ht="48" thickBot="1" x14ac:dyDescent="0.3">
      <c r="A26" s="24" t="s">
        <v>43</v>
      </c>
      <c r="B26" s="25" t="s">
        <v>7</v>
      </c>
      <c r="C26" s="25" t="s">
        <v>8</v>
      </c>
      <c r="D26" s="25" t="s">
        <v>9</v>
      </c>
      <c r="E26" s="25" t="s">
        <v>10</v>
      </c>
      <c r="F26" s="25" t="s">
        <v>42</v>
      </c>
      <c r="G26" s="25" t="s">
        <v>11</v>
      </c>
      <c r="H26" s="25" t="s">
        <v>12</v>
      </c>
      <c r="I26" s="25" t="s">
        <v>13</v>
      </c>
      <c r="J26" s="25" t="s">
        <v>14</v>
      </c>
      <c r="K26" s="25" t="s">
        <v>15</v>
      </c>
      <c r="L26" s="25" t="s">
        <v>16</v>
      </c>
      <c r="M26" s="26" t="s">
        <v>17</v>
      </c>
      <c r="N26" s="26" t="s">
        <v>45</v>
      </c>
      <c r="O26" s="26" t="s">
        <v>46</v>
      </c>
      <c r="P26" s="26" t="s">
        <v>47</v>
      </c>
      <c r="Q26" s="27" t="s">
        <v>18</v>
      </c>
    </row>
    <row r="27" spans="1:17" ht="78.75" x14ac:dyDescent="0.25">
      <c r="A27" s="28"/>
      <c r="B27" s="28"/>
      <c r="C27" s="28"/>
      <c r="D27" s="28"/>
      <c r="E27" s="65" t="s">
        <v>44</v>
      </c>
      <c r="F27" s="29" t="s">
        <v>19</v>
      </c>
      <c r="G27" s="29" t="s">
        <v>20</v>
      </c>
      <c r="H27" s="89" t="s">
        <v>21</v>
      </c>
      <c r="I27" s="29" t="s">
        <v>22</v>
      </c>
      <c r="J27" s="29" t="s">
        <v>23</v>
      </c>
      <c r="K27" s="29" t="s">
        <v>23</v>
      </c>
      <c r="L27" s="29" t="s">
        <v>23</v>
      </c>
      <c r="M27" s="30" t="s">
        <v>23</v>
      </c>
      <c r="N27" s="31">
        <f>(100/7)</f>
        <v>14.285714285714286</v>
      </c>
      <c r="O27" s="32">
        <v>0.5</v>
      </c>
      <c r="P27" s="67">
        <f>(N27*O27)/100</f>
        <v>7.1428571428571438E-2</v>
      </c>
      <c r="Q27" s="33"/>
    </row>
    <row r="28" spans="1:17" ht="47.25" x14ac:dyDescent="0.25">
      <c r="A28" s="34"/>
      <c r="B28" s="34"/>
      <c r="C28" s="34"/>
      <c r="D28" s="34"/>
      <c r="E28" s="65" t="s">
        <v>69</v>
      </c>
      <c r="F28" s="35"/>
      <c r="G28" s="35"/>
      <c r="H28" s="90"/>
      <c r="I28" s="35"/>
      <c r="J28" s="35"/>
      <c r="K28" s="35"/>
      <c r="L28" s="35"/>
      <c r="M28" s="36"/>
      <c r="N28" s="37">
        <f t="shared" ref="N28:N33" si="2">(100/7)</f>
        <v>14.285714285714286</v>
      </c>
      <c r="O28" s="38">
        <v>1</v>
      </c>
      <c r="P28" s="68">
        <f>(N28*O28)/100</f>
        <v>0.14285714285714288</v>
      </c>
      <c r="Q28" s="39"/>
    </row>
    <row r="29" spans="1:17" ht="47.25" x14ac:dyDescent="0.25">
      <c r="A29" s="34"/>
      <c r="B29" s="34"/>
      <c r="C29" s="34"/>
      <c r="D29" s="34"/>
      <c r="E29" s="65" t="s">
        <v>70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1</v>
      </c>
      <c r="P29" s="68">
        <f t="shared" ref="P29:P33" si="3">(N29*O29)/100</f>
        <v>0.14285714285714288</v>
      </c>
      <c r="Q29" s="39"/>
    </row>
    <row r="30" spans="1:17" ht="47.25" x14ac:dyDescent="0.25">
      <c r="A30" s="34"/>
      <c r="B30" s="34"/>
      <c r="C30" s="34"/>
      <c r="D30" s="34"/>
      <c r="E30" s="65" t="s">
        <v>71</v>
      </c>
      <c r="F30" s="35"/>
      <c r="G30" s="35"/>
      <c r="H30" s="90"/>
      <c r="I30" s="35"/>
      <c r="J30" s="35"/>
      <c r="K30" s="35"/>
      <c r="L30" s="35"/>
      <c r="M30" s="36"/>
      <c r="N30" s="37">
        <f t="shared" si="2"/>
        <v>14.285714285714286</v>
      </c>
      <c r="O30" s="38">
        <v>1</v>
      </c>
      <c r="P30" s="68">
        <f t="shared" si="3"/>
        <v>0.14285714285714288</v>
      </c>
      <c r="Q30" s="39"/>
    </row>
    <row r="31" spans="1:17" ht="47.25" x14ac:dyDescent="0.25">
      <c r="A31" s="34"/>
      <c r="B31" s="34"/>
      <c r="C31" s="34"/>
      <c r="D31" s="34"/>
      <c r="E31" s="65" t="s">
        <v>72</v>
      </c>
      <c r="F31" s="35"/>
      <c r="G31" s="35"/>
      <c r="H31" s="90"/>
      <c r="I31" s="35"/>
      <c r="J31" s="35"/>
      <c r="K31" s="35"/>
      <c r="L31" s="35"/>
      <c r="M31" s="36"/>
      <c r="N31" s="37">
        <f t="shared" si="2"/>
        <v>14.285714285714286</v>
      </c>
      <c r="O31" s="38">
        <v>1</v>
      </c>
      <c r="P31" s="68">
        <f t="shared" si="3"/>
        <v>0.14285714285714288</v>
      </c>
      <c r="Q31" s="39"/>
    </row>
    <row r="32" spans="1:17" ht="47.25" x14ac:dyDescent="0.25">
      <c r="A32" s="40"/>
      <c r="B32" s="40"/>
      <c r="C32" s="40"/>
      <c r="D32" s="40"/>
      <c r="E32" s="65" t="s">
        <v>73</v>
      </c>
      <c r="F32" s="41"/>
      <c r="G32" s="41"/>
      <c r="H32" s="91"/>
      <c r="I32" s="41"/>
      <c r="J32" s="41"/>
      <c r="K32" s="41"/>
      <c r="L32" s="41"/>
      <c r="M32" s="42"/>
      <c r="N32" s="37">
        <f t="shared" si="2"/>
        <v>14.285714285714286</v>
      </c>
      <c r="O32" s="38">
        <v>1</v>
      </c>
      <c r="P32" s="68">
        <f t="shared" si="3"/>
        <v>0.14285714285714288</v>
      </c>
      <c r="Q32" s="39"/>
    </row>
    <row r="33" spans="1:17" ht="48" thickBot="1" x14ac:dyDescent="0.3">
      <c r="A33" s="43"/>
      <c r="B33" s="43"/>
      <c r="C33" s="43"/>
      <c r="D33" s="43"/>
      <c r="E33" s="66" t="s">
        <v>74</v>
      </c>
      <c r="F33" s="44"/>
      <c r="G33" s="44"/>
      <c r="H33" s="92"/>
      <c r="I33" s="44"/>
      <c r="J33" s="44"/>
      <c r="K33" s="44"/>
      <c r="L33" s="44"/>
      <c r="M33" s="45"/>
      <c r="N33" s="51">
        <f t="shared" si="2"/>
        <v>14.285714285714286</v>
      </c>
      <c r="O33" s="54">
        <v>1</v>
      </c>
      <c r="P33" s="68">
        <f t="shared" si="3"/>
        <v>0.14285714285714288</v>
      </c>
      <c r="Q33" s="46"/>
    </row>
    <row r="34" spans="1:17" ht="16.5" thickBot="1" x14ac:dyDescent="0.3">
      <c r="A34" s="47"/>
      <c r="B34" s="47"/>
      <c r="C34" s="47"/>
      <c r="D34" s="47"/>
      <c r="E34" s="70">
        <f>COUNTA(E27:E33)</f>
        <v>7</v>
      </c>
      <c r="F34" s="47"/>
      <c r="G34" s="47"/>
      <c r="H34" s="47"/>
      <c r="I34" s="47"/>
      <c r="J34" s="47"/>
      <c r="K34" s="47"/>
      <c r="L34" s="47"/>
      <c r="M34" s="47"/>
      <c r="N34" s="52">
        <f>SUM(N27:N33)</f>
        <v>100.00000000000001</v>
      </c>
      <c r="O34" s="63" t="s">
        <v>40</v>
      </c>
      <c r="P34" s="69">
        <f>SUM(P27:P33)</f>
        <v>0.92857142857142883</v>
      </c>
      <c r="Q34" s="1"/>
    </row>
    <row r="35" spans="1:17" ht="15.75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9"/>
      <c r="O35" s="48"/>
      <c r="P35" s="50"/>
      <c r="Q35" s="1"/>
    </row>
    <row r="36" spans="1:17" ht="10.9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 x14ac:dyDescent="0.25">
      <c r="A37" s="103" t="s">
        <v>62</v>
      </c>
      <c r="B37" s="104"/>
      <c r="C37" s="104"/>
      <c r="D37" s="104"/>
      <c r="E37" s="104"/>
      <c r="F37" s="104"/>
      <c r="G37" s="104"/>
      <c r="H37" s="104"/>
      <c r="I37" s="105"/>
      <c r="J37" s="109">
        <f>SUM(H27:H33)</f>
        <v>0</v>
      </c>
      <c r="K37" s="110"/>
      <c r="L37" s="110"/>
      <c r="M37" s="110"/>
      <c r="N37" s="110"/>
      <c r="O37" s="110"/>
      <c r="P37" s="110"/>
      <c r="Q37" s="111"/>
    </row>
    <row r="38" spans="1:17" x14ac:dyDescent="0.25">
      <c r="A38" s="106"/>
      <c r="B38" s="107"/>
      <c r="C38" s="107"/>
      <c r="D38" s="107"/>
      <c r="E38" s="107"/>
      <c r="F38" s="107"/>
      <c r="G38" s="107"/>
      <c r="H38" s="107"/>
      <c r="I38" s="108"/>
      <c r="J38" s="112"/>
      <c r="K38" s="113"/>
      <c r="L38" s="113"/>
      <c r="M38" s="113"/>
      <c r="N38" s="113"/>
      <c r="O38" s="113"/>
      <c r="P38" s="113"/>
      <c r="Q38" s="114"/>
    </row>
    <row r="41" spans="1:17" x14ac:dyDescent="0.25">
      <c r="A41" s="103" t="s">
        <v>24</v>
      </c>
      <c r="B41" s="104"/>
      <c r="C41" s="104"/>
      <c r="D41" s="104"/>
      <c r="E41" s="104"/>
      <c r="F41" s="104"/>
      <c r="G41" s="104"/>
      <c r="H41" s="104"/>
      <c r="I41" s="105"/>
      <c r="J41" s="109">
        <f>SUM(J20,J37)</f>
        <v>0</v>
      </c>
      <c r="K41" s="110"/>
      <c r="L41" s="110"/>
      <c r="M41" s="110"/>
      <c r="N41" s="110"/>
      <c r="O41" s="110"/>
      <c r="P41" s="110"/>
      <c r="Q41" s="111"/>
    </row>
    <row r="42" spans="1:17" x14ac:dyDescent="0.25">
      <c r="A42" s="106"/>
      <c r="B42" s="107"/>
      <c r="C42" s="107"/>
      <c r="D42" s="107"/>
      <c r="E42" s="107"/>
      <c r="F42" s="107"/>
      <c r="G42" s="107"/>
      <c r="H42" s="107"/>
      <c r="I42" s="108"/>
      <c r="J42" s="112"/>
      <c r="K42" s="113"/>
      <c r="L42" s="113"/>
      <c r="M42" s="113"/>
      <c r="N42" s="113"/>
      <c r="O42" s="113"/>
      <c r="P42" s="113"/>
      <c r="Q42" s="114"/>
    </row>
  </sheetData>
  <mergeCells count="13">
    <mergeCell ref="A1:A2"/>
    <mergeCell ref="B1:O2"/>
    <mergeCell ref="A20:I21"/>
    <mergeCell ref="J20:Q21"/>
    <mergeCell ref="A6:Q6"/>
    <mergeCell ref="A7:L7"/>
    <mergeCell ref="M7:P7"/>
    <mergeCell ref="A25:L25"/>
    <mergeCell ref="M25:P25"/>
    <mergeCell ref="A37:I38"/>
    <mergeCell ref="J37:Q38"/>
    <mergeCell ref="A41:I42"/>
    <mergeCell ref="J41:Q42"/>
  </mergeCells>
  <conditionalFormatting sqref="O10: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7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8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7:O33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4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5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Q42"/>
  <sheetViews>
    <sheetView zoomScale="50" zoomScaleNormal="50" workbookViewId="0">
      <selection activeCell="M9" sqref="M9:N9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43.5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81" t="s">
        <v>75</v>
      </c>
    </row>
    <row r="2" spans="1:17" ht="54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80" t="s">
        <v>1</v>
      </c>
    </row>
    <row r="5" spans="1:17" ht="15.75" thickBot="1" x14ac:dyDescent="0.3"/>
    <row r="6" spans="1:17" ht="33" customHeight="1" thickBot="1" x14ac:dyDescent="0.3">
      <c r="A6" s="125" t="s">
        <v>34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17" ht="51.75" customHeight="1" thickBot="1" x14ac:dyDescent="0.3">
      <c r="A7" s="100" t="s">
        <v>60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  <c r="M7" s="100" t="s">
        <v>6</v>
      </c>
      <c r="N7" s="101"/>
      <c r="O7" s="101"/>
      <c r="P7" s="101"/>
      <c r="Q7" s="23"/>
    </row>
    <row r="8" spans="1:17" ht="143.25" customHeight="1" x14ac:dyDescent="0.25">
      <c r="A8" s="93" t="s">
        <v>43</v>
      </c>
      <c r="B8" s="94" t="s">
        <v>7</v>
      </c>
      <c r="C8" s="94" t="s">
        <v>8</v>
      </c>
      <c r="D8" s="94" t="s">
        <v>9</v>
      </c>
      <c r="E8" s="94" t="s">
        <v>10</v>
      </c>
      <c r="F8" s="94" t="s">
        <v>42</v>
      </c>
      <c r="G8" s="94" t="s">
        <v>11</v>
      </c>
      <c r="H8" s="94" t="s">
        <v>12</v>
      </c>
      <c r="I8" s="94" t="s">
        <v>13</v>
      </c>
      <c r="J8" s="94" t="s">
        <v>14</v>
      </c>
      <c r="K8" s="94" t="s">
        <v>15</v>
      </c>
      <c r="L8" s="94" t="s">
        <v>16</v>
      </c>
      <c r="M8" s="95" t="s">
        <v>17</v>
      </c>
      <c r="N8" s="95" t="s">
        <v>45</v>
      </c>
      <c r="O8" s="95" t="s">
        <v>46</v>
      </c>
      <c r="P8" s="95" t="s">
        <v>47</v>
      </c>
      <c r="Q8" s="96" t="s">
        <v>18</v>
      </c>
    </row>
    <row r="9" spans="1:17" ht="45" x14ac:dyDescent="0.25">
      <c r="A9" s="99" t="s">
        <v>92</v>
      </c>
      <c r="B9" s="97" t="s">
        <v>93</v>
      </c>
      <c r="C9" s="97" t="s">
        <v>94</v>
      </c>
      <c r="D9" s="97" t="s">
        <v>95</v>
      </c>
      <c r="E9" s="97"/>
      <c r="F9" s="97" t="s">
        <v>80</v>
      </c>
      <c r="G9" s="97" t="s">
        <v>81</v>
      </c>
      <c r="H9" s="97" t="s">
        <v>82</v>
      </c>
      <c r="I9" s="97" t="s">
        <v>83</v>
      </c>
      <c r="J9" s="97" t="s">
        <v>96</v>
      </c>
      <c r="K9" s="98" t="s">
        <v>97</v>
      </c>
      <c r="L9" s="98" t="s">
        <v>98</v>
      </c>
      <c r="M9" s="97" t="s">
        <v>85</v>
      </c>
      <c r="N9" s="97" t="s">
        <v>85</v>
      </c>
      <c r="O9" s="97" t="s">
        <v>85</v>
      </c>
      <c r="P9" s="97" t="s">
        <v>85</v>
      </c>
      <c r="Q9" s="97" t="s">
        <v>84</v>
      </c>
    </row>
    <row r="10" spans="1:17" ht="78.75" x14ac:dyDescent="0.25">
      <c r="A10" s="28"/>
      <c r="B10" s="28"/>
      <c r="C10" s="28"/>
      <c r="D10" s="28"/>
      <c r="E10" s="65" t="s">
        <v>44</v>
      </c>
      <c r="F10" s="29" t="s">
        <v>19</v>
      </c>
      <c r="G10" s="29" t="s">
        <v>20</v>
      </c>
      <c r="H10" s="89" t="s">
        <v>21</v>
      </c>
      <c r="I10" s="29" t="s">
        <v>22</v>
      </c>
      <c r="J10" s="29" t="s">
        <v>23</v>
      </c>
      <c r="K10" s="29" t="s">
        <v>23</v>
      </c>
      <c r="L10" s="29" t="s">
        <v>23</v>
      </c>
      <c r="M10" s="30" t="s">
        <v>23</v>
      </c>
      <c r="N10" s="31">
        <f>(100/7)</f>
        <v>14.285714285714286</v>
      </c>
      <c r="O10" s="32">
        <v>0.5</v>
      </c>
      <c r="P10" s="67">
        <f>(N10*O10)/100</f>
        <v>7.1428571428571438E-2</v>
      </c>
      <c r="Q10" s="33"/>
    </row>
    <row r="11" spans="1:17" ht="47.25" x14ac:dyDescent="0.25">
      <c r="A11" s="34"/>
      <c r="B11" s="34"/>
      <c r="C11" s="34"/>
      <c r="D11" s="34"/>
      <c r="E11" s="65" t="s">
        <v>69</v>
      </c>
      <c r="F11" s="35"/>
      <c r="G11" s="35"/>
      <c r="H11" s="90"/>
      <c r="I11" s="35"/>
      <c r="J11" s="35"/>
      <c r="K11" s="35"/>
      <c r="L11" s="35"/>
      <c r="M11" s="36"/>
      <c r="N11" s="37">
        <f t="shared" ref="N11:N16" si="0">(100/7)</f>
        <v>14.285714285714286</v>
      </c>
      <c r="O11" s="38">
        <v>1</v>
      </c>
      <c r="P11" s="68">
        <f t="shared" ref="P11:P16" si="1">(N11*O11)/100</f>
        <v>0.14285714285714288</v>
      </c>
      <c r="Q11" s="39"/>
    </row>
    <row r="12" spans="1:17" ht="47.25" x14ac:dyDescent="0.25">
      <c r="A12" s="34"/>
      <c r="B12" s="34"/>
      <c r="C12" s="34"/>
      <c r="D12" s="34"/>
      <c r="E12" s="65" t="s">
        <v>70</v>
      </c>
      <c r="F12" s="35"/>
      <c r="G12" s="35"/>
      <c r="H12" s="90"/>
      <c r="I12" s="35"/>
      <c r="J12" s="35"/>
      <c r="K12" s="35"/>
      <c r="L12" s="35"/>
      <c r="M12" s="36"/>
      <c r="N12" s="37">
        <f t="shared" si="0"/>
        <v>14.285714285714286</v>
      </c>
      <c r="O12" s="38">
        <v>1</v>
      </c>
      <c r="P12" s="68">
        <f t="shared" si="1"/>
        <v>0.14285714285714288</v>
      </c>
      <c r="Q12" s="39"/>
    </row>
    <row r="13" spans="1:17" ht="47.25" x14ac:dyDescent="0.25">
      <c r="A13" s="34"/>
      <c r="B13" s="34"/>
      <c r="C13" s="34"/>
      <c r="D13" s="34"/>
      <c r="E13" s="65" t="s">
        <v>71</v>
      </c>
      <c r="F13" s="35"/>
      <c r="G13" s="35"/>
      <c r="H13" s="90"/>
      <c r="I13" s="35"/>
      <c r="J13" s="35"/>
      <c r="K13" s="35"/>
      <c r="L13" s="35"/>
      <c r="M13" s="36"/>
      <c r="N13" s="37">
        <f t="shared" si="0"/>
        <v>14.285714285714286</v>
      </c>
      <c r="O13" s="38">
        <v>1</v>
      </c>
      <c r="P13" s="68">
        <f t="shared" si="1"/>
        <v>0.14285714285714288</v>
      </c>
      <c r="Q13" s="39"/>
    </row>
    <row r="14" spans="1:17" ht="47.25" x14ac:dyDescent="0.25">
      <c r="A14" s="34"/>
      <c r="B14" s="34"/>
      <c r="C14" s="34"/>
      <c r="D14" s="34"/>
      <c r="E14" s="65" t="s">
        <v>72</v>
      </c>
      <c r="F14" s="35"/>
      <c r="G14" s="35"/>
      <c r="H14" s="90"/>
      <c r="I14" s="35"/>
      <c r="J14" s="35"/>
      <c r="K14" s="35"/>
      <c r="L14" s="35"/>
      <c r="M14" s="36"/>
      <c r="N14" s="37">
        <f t="shared" si="0"/>
        <v>14.285714285714286</v>
      </c>
      <c r="O14" s="38">
        <v>1</v>
      </c>
      <c r="P14" s="68">
        <f t="shared" si="1"/>
        <v>0.14285714285714288</v>
      </c>
      <c r="Q14" s="39"/>
    </row>
    <row r="15" spans="1:17" ht="47.25" x14ac:dyDescent="0.25">
      <c r="A15" s="40"/>
      <c r="B15" s="40"/>
      <c r="C15" s="40"/>
      <c r="D15" s="40"/>
      <c r="E15" s="65" t="s">
        <v>73</v>
      </c>
      <c r="F15" s="41"/>
      <c r="G15" s="41"/>
      <c r="H15" s="91"/>
      <c r="I15" s="41"/>
      <c r="J15" s="41"/>
      <c r="K15" s="41"/>
      <c r="L15" s="41"/>
      <c r="M15" s="42"/>
      <c r="N15" s="37">
        <f t="shared" si="0"/>
        <v>14.285714285714286</v>
      </c>
      <c r="O15" s="38">
        <v>1</v>
      </c>
      <c r="P15" s="68">
        <f t="shared" si="1"/>
        <v>0.14285714285714288</v>
      </c>
      <c r="Q15" s="39"/>
    </row>
    <row r="16" spans="1:17" ht="48" thickBot="1" x14ac:dyDescent="0.3">
      <c r="A16" s="43"/>
      <c r="B16" s="43"/>
      <c r="C16" s="43"/>
      <c r="D16" s="43"/>
      <c r="E16" s="66" t="s">
        <v>74</v>
      </c>
      <c r="F16" s="44"/>
      <c r="G16" s="44"/>
      <c r="H16" s="92"/>
      <c r="I16" s="44"/>
      <c r="J16" s="44"/>
      <c r="K16" s="44"/>
      <c r="L16" s="44"/>
      <c r="M16" s="45"/>
      <c r="N16" s="51">
        <f t="shared" si="0"/>
        <v>14.285714285714286</v>
      </c>
      <c r="O16" s="54">
        <v>1</v>
      </c>
      <c r="P16" s="68">
        <f t="shared" si="1"/>
        <v>0.14285714285714288</v>
      </c>
      <c r="Q16" s="46"/>
    </row>
    <row r="17" spans="1:17" ht="16.5" thickBot="1" x14ac:dyDescent="0.3">
      <c r="A17" s="47"/>
      <c r="B17" s="47"/>
      <c r="C17" s="47"/>
      <c r="D17" s="47"/>
      <c r="E17" s="70">
        <f>COUNTA(E10:E16)</f>
        <v>7</v>
      </c>
      <c r="F17" s="47"/>
      <c r="G17" s="47"/>
      <c r="H17" s="47"/>
      <c r="I17" s="47"/>
      <c r="J17" s="47"/>
      <c r="K17" s="47"/>
      <c r="L17" s="47"/>
      <c r="M17" s="47"/>
      <c r="N17" s="52">
        <f>SUM(N10:N16)</f>
        <v>100.00000000000001</v>
      </c>
      <c r="O17" s="63" t="s">
        <v>40</v>
      </c>
      <c r="P17" s="69">
        <f>SUM(P10:P16)</f>
        <v>0.92857142857142883</v>
      </c>
      <c r="Q17" s="1"/>
    </row>
    <row r="18" spans="1:17" ht="15.75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9"/>
      <c r="O18" s="48"/>
      <c r="P18" s="50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 x14ac:dyDescent="0.25">
      <c r="A20" s="103" t="s">
        <v>62</v>
      </c>
      <c r="B20" s="104"/>
      <c r="C20" s="104"/>
      <c r="D20" s="104"/>
      <c r="E20" s="104"/>
      <c r="F20" s="104"/>
      <c r="G20" s="104"/>
      <c r="H20" s="104"/>
      <c r="I20" s="105"/>
      <c r="J20" s="109">
        <f>SUM(H10:H16)</f>
        <v>0</v>
      </c>
      <c r="K20" s="110"/>
      <c r="L20" s="110"/>
      <c r="M20" s="110"/>
      <c r="N20" s="110"/>
      <c r="O20" s="110"/>
      <c r="P20" s="110"/>
      <c r="Q20" s="111"/>
    </row>
    <row r="21" spans="1:17" x14ac:dyDescent="0.25">
      <c r="A21" s="106"/>
      <c r="B21" s="107"/>
      <c r="C21" s="107"/>
      <c r="D21" s="107"/>
      <c r="E21" s="107"/>
      <c r="F21" s="107"/>
      <c r="G21" s="107"/>
      <c r="H21" s="107"/>
      <c r="I21" s="108"/>
      <c r="J21" s="112"/>
      <c r="K21" s="113"/>
      <c r="L21" s="113"/>
      <c r="M21" s="113"/>
      <c r="N21" s="113"/>
      <c r="O21" s="113"/>
      <c r="P21" s="113"/>
      <c r="Q21" s="114"/>
    </row>
    <row r="24" spans="1:17" ht="15.75" thickBot="1" x14ac:dyDescent="0.3"/>
    <row r="25" spans="1:17" ht="79.150000000000006" customHeight="1" thickBot="1" x14ac:dyDescent="0.3">
      <c r="A25" s="100" t="s">
        <v>61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2"/>
      <c r="M25" s="100" t="s">
        <v>6</v>
      </c>
      <c r="N25" s="101"/>
      <c r="O25" s="101"/>
      <c r="P25" s="101"/>
      <c r="Q25" s="23"/>
    </row>
    <row r="26" spans="1:17" ht="48" thickBot="1" x14ac:dyDescent="0.3">
      <c r="A26" s="24" t="s">
        <v>43</v>
      </c>
      <c r="B26" s="25" t="s">
        <v>7</v>
      </c>
      <c r="C26" s="25" t="s">
        <v>8</v>
      </c>
      <c r="D26" s="25" t="s">
        <v>9</v>
      </c>
      <c r="E26" s="25" t="s">
        <v>10</v>
      </c>
      <c r="F26" s="25" t="s">
        <v>42</v>
      </c>
      <c r="G26" s="25" t="s">
        <v>11</v>
      </c>
      <c r="H26" s="25" t="s">
        <v>12</v>
      </c>
      <c r="I26" s="25" t="s">
        <v>13</v>
      </c>
      <c r="J26" s="25" t="s">
        <v>14</v>
      </c>
      <c r="K26" s="25" t="s">
        <v>15</v>
      </c>
      <c r="L26" s="25" t="s">
        <v>16</v>
      </c>
      <c r="M26" s="26" t="s">
        <v>17</v>
      </c>
      <c r="N26" s="26" t="s">
        <v>45</v>
      </c>
      <c r="O26" s="26" t="s">
        <v>46</v>
      </c>
      <c r="P26" s="26" t="s">
        <v>47</v>
      </c>
      <c r="Q26" s="27" t="s">
        <v>18</v>
      </c>
    </row>
    <row r="27" spans="1:17" ht="78.75" x14ac:dyDescent="0.25">
      <c r="A27" s="28"/>
      <c r="B27" s="28"/>
      <c r="C27" s="28"/>
      <c r="D27" s="28"/>
      <c r="E27" s="65" t="s">
        <v>44</v>
      </c>
      <c r="F27" s="29" t="s">
        <v>19</v>
      </c>
      <c r="G27" s="29" t="s">
        <v>20</v>
      </c>
      <c r="H27" s="89" t="s">
        <v>21</v>
      </c>
      <c r="I27" s="29" t="s">
        <v>22</v>
      </c>
      <c r="J27" s="29" t="s">
        <v>23</v>
      </c>
      <c r="K27" s="29" t="s">
        <v>23</v>
      </c>
      <c r="L27" s="29" t="s">
        <v>23</v>
      </c>
      <c r="M27" s="30" t="s">
        <v>23</v>
      </c>
      <c r="N27" s="31">
        <f>(100/7)</f>
        <v>14.285714285714286</v>
      </c>
      <c r="O27" s="32">
        <v>0.5</v>
      </c>
      <c r="P27" s="67">
        <f>(N27*O27)/100</f>
        <v>7.1428571428571438E-2</v>
      </c>
      <c r="Q27" s="33"/>
    </row>
    <row r="28" spans="1:17" ht="47.25" x14ac:dyDescent="0.25">
      <c r="A28" s="34"/>
      <c r="B28" s="34"/>
      <c r="C28" s="34"/>
      <c r="D28" s="34"/>
      <c r="E28" s="65" t="s">
        <v>69</v>
      </c>
      <c r="F28" s="35"/>
      <c r="G28" s="35"/>
      <c r="H28" s="90"/>
      <c r="I28" s="35"/>
      <c r="J28" s="35"/>
      <c r="K28" s="35"/>
      <c r="L28" s="35"/>
      <c r="M28" s="36"/>
      <c r="N28" s="37">
        <f t="shared" ref="N28:N33" si="2">(100/7)</f>
        <v>14.285714285714286</v>
      </c>
      <c r="O28" s="38">
        <v>1</v>
      </c>
      <c r="P28" s="68">
        <f>(N28*O28)/100</f>
        <v>0.14285714285714288</v>
      </c>
      <c r="Q28" s="39"/>
    </row>
    <row r="29" spans="1:17" ht="47.25" x14ac:dyDescent="0.25">
      <c r="A29" s="34"/>
      <c r="B29" s="34"/>
      <c r="C29" s="34"/>
      <c r="D29" s="34"/>
      <c r="E29" s="65" t="s">
        <v>70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1</v>
      </c>
      <c r="P29" s="68">
        <f t="shared" ref="P29:P33" si="3">(N29*O29)/100</f>
        <v>0.14285714285714288</v>
      </c>
      <c r="Q29" s="39"/>
    </row>
    <row r="30" spans="1:17" ht="47.25" x14ac:dyDescent="0.25">
      <c r="A30" s="34"/>
      <c r="B30" s="34"/>
      <c r="C30" s="34"/>
      <c r="D30" s="34"/>
      <c r="E30" s="65" t="s">
        <v>71</v>
      </c>
      <c r="F30" s="35"/>
      <c r="G30" s="35"/>
      <c r="H30" s="90"/>
      <c r="I30" s="35"/>
      <c r="J30" s="35"/>
      <c r="K30" s="35"/>
      <c r="L30" s="35"/>
      <c r="M30" s="36"/>
      <c r="N30" s="37">
        <f t="shared" si="2"/>
        <v>14.285714285714286</v>
      </c>
      <c r="O30" s="38">
        <v>1</v>
      </c>
      <c r="P30" s="68">
        <f t="shared" si="3"/>
        <v>0.14285714285714288</v>
      </c>
      <c r="Q30" s="39"/>
    </row>
    <row r="31" spans="1:17" ht="47.25" x14ac:dyDescent="0.25">
      <c r="A31" s="34"/>
      <c r="B31" s="34"/>
      <c r="C31" s="34"/>
      <c r="D31" s="34"/>
      <c r="E31" s="65" t="s">
        <v>72</v>
      </c>
      <c r="F31" s="35"/>
      <c r="G31" s="35"/>
      <c r="H31" s="90"/>
      <c r="I31" s="35"/>
      <c r="J31" s="35"/>
      <c r="K31" s="35"/>
      <c r="L31" s="35"/>
      <c r="M31" s="36"/>
      <c r="N31" s="37">
        <f t="shared" si="2"/>
        <v>14.285714285714286</v>
      </c>
      <c r="O31" s="38">
        <v>1</v>
      </c>
      <c r="P31" s="68">
        <f t="shared" si="3"/>
        <v>0.14285714285714288</v>
      </c>
      <c r="Q31" s="39"/>
    </row>
    <row r="32" spans="1:17" ht="47.25" x14ac:dyDescent="0.25">
      <c r="A32" s="40"/>
      <c r="B32" s="40"/>
      <c r="C32" s="40"/>
      <c r="D32" s="40"/>
      <c r="E32" s="65" t="s">
        <v>73</v>
      </c>
      <c r="F32" s="41"/>
      <c r="G32" s="41"/>
      <c r="H32" s="91"/>
      <c r="I32" s="41"/>
      <c r="J32" s="41"/>
      <c r="K32" s="41"/>
      <c r="L32" s="41"/>
      <c r="M32" s="42"/>
      <c r="N32" s="37">
        <f t="shared" si="2"/>
        <v>14.285714285714286</v>
      </c>
      <c r="O32" s="38">
        <v>1</v>
      </c>
      <c r="P32" s="68">
        <f t="shared" si="3"/>
        <v>0.14285714285714288</v>
      </c>
      <c r="Q32" s="39"/>
    </row>
    <row r="33" spans="1:17" ht="48" thickBot="1" x14ac:dyDescent="0.3">
      <c r="A33" s="43"/>
      <c r="B33" s="43"/>
      <c r="C33" s="43"/>
      <c r="D33" s="43"/>
      <c r="E33" s="66" t="s">
        <v>74</v>
      </c>
      <c r="F33" s="44"/>
      <c r="G33" s="44"/>
      <c r="H33" s="92"/>
      <c r="I33" s="44"/>
      <c r="J33" s="44"/>
      <c r="K33" s="44"/>
      <c r="L33" s="44"/>
      <c r="M33" s="45"/>
      <c r="N33" s="51">
        <f t="shared" si="2"/>
        <v>14.285714285714286</v>
      </c>
      <c r="O33" s="54">
        <v>1</v>
      </c>
      <c r="P33" s="68">
        <f t="shared" si="3"/>
        <v>0.14285714285714288</v>
      </c>
      <c r="Q33" s="46"/>
    </row>
    <row r="34" spans="1:17" ht="16.5" thickBot="1" x14ac:dyDescent="0.3">
      <c r="A34" s="47"/>
      <c r="B34" s="47"/>
      <c r="C34" s="47"/>
      <c r="D34" s="47"/>
      <c r="E34" s="70">
        <f>COUNTA(E27:E33)</f>
        <v>7</v>
      </c>
      <c r="F34" s="47"/>
      <c r="G34" s="47"/>
      <c r="H34" s="47"/>
      <c r="I34" s="47"/>
      <c r="J34" s="47"/>
      <c r="K34" s="47"/>
      <c r="L34" s="47"/>
      <c r="M34" s="47"/>
      <c r="N34" s="52">
        <f>SUM(N27:N33)</f>
        <v>100.00000000000001</v>
      </c>
      <c r="O34" s="63" t="s">
        <v>40</v>
      </c>
      <c r="P34" s="69">
        <f>SUM(P27:P33)</f>
        <v>0.92857142857142883</v>
      </c>
      <c r="Q34" s="1"/>
    </row>
    <row r="35" spans="1:17" ht="15.75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9"/>
      <c r="O35" s="48"/>
      <c r="P35" s="50"/>
      <c r="Q35" s="1"/>
    </row>
    <row r="36" spans="1:17" ht="10.9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 x14ac:dyDescent="0.25">
      <c r="A37" s="103" t="s">
        <v>62</v>
      </c>
      <c r="B37" s="104"/>
      <c r="C37" s="104"/>
      <c r="D37" s="104"/>
      <c r="E37" s="104"/>
      <c r="F37" s="104"/>
      <c r="G37" s="104"/>
      <c r="H37" s="104"/>
      <c r="I37" s="105"/>
      <c r="J37" s="109">
        <f>SUM(H27:H33)</f>
        <v>0</v>
      </c>
      <c r="K37" s="110"/>
      <c r="L37" s="110"/>
      <c r="M37" s="110"/>
      <c r="N37" s="110"/>
      <c r="O37" s="110"/>
      <c r="P37" s="110"/>
      <c r="Q37" s="111"/>
    </row>
    <row r="38" spans="1:17" x14ac:dyDescent="0.25">
      <c r="A38" s="106"/>
      <c r="B38" s="107"/>
      <c r="C38" s="107"/>
      <c r="D38" s="107"/>
      <c r="E38" s="107"/>
      <c r="F38" s="107"/>
      <c r="G38" s="107"/>
      <c r="H38" s="107"/>
      <c r="I38" s="108"/>
      <c r="J38" s="112"/>
      <c r="K38" s="113"/>
      <c r="L38" s="113"/>
      <c r="M38" s="113"/>
      <c r="N38" s="113"/>
      <c r="O38" s="113"/>
      <c r="P38" s="113"/>
      <c r="Q38" s="114"/>
    </row>
    <row r="41" spans="1:17" x14ac:dyDescent="0.25">
      <c r="A41" s="103" t="s">
        <v>24</v>
      </c>
      <c r="B41" s="104"/>
      <c r="C41" s="104"/>
      <c r="D41" s="104"/>
      <c r="E41" s="104"/>
      <c r="F41" s="104"/>
      <c r="G41" s="104"/>
      <c r="H41" s="104"/>
      <c r="I41" s="105"/>
      <c r="J41" s="109">
        <f>SUM(J20,J37)</f>
        <v>0</v>
      </c>
      <c r="K41" s="110"/>
      <c r="L41" s="110"/>
      <c r="M41" s="110"/>
      <c r="N41" s="110"/>
      <c r="O41" s="110"/>
      <c r="P41" s="110"/>
      <c r="Q41" s="111"/>
    </row>
    <row r="42" spans="1:17" x14ac:dyDescent="0.25">
      <c r="A42" s="106"/>
      <c r="B42" s="107"/>
      <c r="C42" s="107"/>
      <c r="D42" s="107"/>
      <c r="E42" s="107"/>
      <c r="F42" s="107"/>
      <c r="G42" s="107"/>
      <c r="H42" s="107"/>
      <c r="I42" s="108"/>
      <c r="J42" s="112"/>
      <c r="K42" s="113"/>
      <c r="L42" s="113"/>
      <c r="M42" s="113"/>
      <c r="N42" s="113"/>
      <c r="O42" s="113"/>
      <c r="P42" s="113"/>
      <c r="Q42" s="114"/>
    </row>
  </sheetData>
  <mergeCells count="13">
    <mergeCell ref="A1:A2"/>
    <mergeCell ref="B1:O2"/>
    <mergeCell ref="A6:Q6"/>
    <mergeCell ref="A7:L7"/>
    <mergeCell ref="M7:P7"/>
    <mergeCell ref="A41:I42"/>
    <mergeCell ref="J41:Q42"/>
    <mergeCell ref="A20:I21"/>
    <mergeCell ref="J20:Q21"/>
    <mergeCell ref="A25:L25"/>
    <mergeCell ref="M25:P25"/>
    <mergeCell ref="A37:I38"/>
    <mergeCell ref="J37:Q38"/>
  </mergeCells>
  <conditionalFormatting sqref="O10: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7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8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7:O33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4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5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Q40"/>
  <sheetViews>
    <sheetView topLeftCell="C1" zoomScale="50" zoomScaleNormal="50" workbookViewId="0">
      <selection activeCell="M7" sqref="M7:N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6.25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81" t="s">
        <v>75</v>
      </c>
    </row>
    <row r="2" spans="1:17" ht="48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80" t="s">
        <v>1</v>
      </c>
    </row>
    <row r="3" spans="1:17" ht="21" thickBot="1" x14ac:dyDescent="0.3">
      <c r="A3" s="8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83"/>
      <c r="Q3" s="84"/>
    </row>
    <row r="4" spans="1:17" ht="33" customHeight="1" thickBot="1" x14ac:dyDescent="0.3">
      <c r="A4" s="125" t="s">
        <v>33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</row>
    <row r="5" spans="1:17" ht="51.75" customHeight="1" thickBot="1" x14ac:dyDescent="0.3">
      <c r="A5" s="100" t="s">
        <v>60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100" t="s">
        <v>6</v>
      </c>
      <c r="N5" s="101"/>
      <c r="O5" s="101"/>
      <c r="P5" s="101"/>
      <c r="Q5" s="23"/>
    </row>
    <row r="6" spans="1:17" ht="143.25" customHeight="1" x14ac:dyDescent="0.25">
      <c r="A6" s="93" t="s">
        <v>43</v>
      </c>
      <c r="B6" s="94" t="s">
        <v>7</v>
      </c>
      <c r="C6" s="94" t="s">
        <v>8</v>
      </c>
      <c r="D6" s="94" t="s">
        <v>9</v>
      </c>
      <c r="E6" s="94" t="s">
        <v>10</v>
      </c>
      <c r="F6" s="94" t="s">
        <v>42</v>
      </c>
      <c r="G6" s="94" t="s">
        <v>11</v>
      </c>
      <c r="H6" s="94" t="s">
        <v>12</v>
      </c>
      <c r="I6" s="94" t="s">
        <v>13</v>
      </c>
      <c r="J6" s="94" t="s">
        <v>14</v>
      </c>
      <c r="K6" s="94" t="s">
        <v>15</v>
      </c>
      <c r="L6" s="94" t="s">
        <v>16</v>
      </c>
      <c r="M6" s="95" t="s">
        <v>17</v>
      </c>
      <c r="N6" s="95" t="s">
        <v>45</v>
      </c>
      <c r="O6" s="95" t="s">
        <v>46</v>
      </c>
      <c r="P6" s="95" t="s">
        <v>47</v>
      </c>
      <c r="Q6" s="96" t="s">
        <v>18</v>
      </c>
    </row>
    <row r="7" spans="1:17" ht="45" x14ac:dyDescent="0.25">
      <c r="A7" s="99" t="s">
        <v>92</v>
      </c>
      <c r="B7" s="97" t="s">
        <v>93</v>
      </c>
      <c r="C7" s="97" t="s">
        <v>94</v>
      </c>
      <c r="D7" s="97" t="s">
        <v>95</v>
      </c>
      <c r="E7" s="97"/>
      <c r="F7" s="97" t="s">
        <v>80</v>
      </c>
      <c r="G7" s="97" t="s">
        <v>81</v>
      </c>
      <c r="H7" s="97" t="s">
        <v>82</v>
      </c>
      <c r="I7" s="97" t="s">
        <v>83</v>
      </c>
      <c r="J7" s="97" t="s">
        <v>96</v>
      </c>
      <c r="K7" s="98" t="s">
        <v>97</v>
      </c>
      <c r="L7" s="98" t="s">
        <v>98</v>
      </c>
      <c r="M7" s="97" t="s">
        <v>85</v>
      </c>
      <c r="N7" s="97" t="s">
        <v>85</v>
      </c>
      <c r="O7" s="97" t="s">
        <v>85</v>
      </c>
      <c r="P7" s="97" t="s">
        <v>85</v>
      </c>
      <c r="Q7" s="97" t="s">
        <v>84</v>
      </c>
    </row>
    <row r="8" spans="1:17" ht="78.75" x14ac:dyDescent="0.25">
      <c r="A8" s="28"/>
      <c r="B8" s="28"/>
      <c r="C8" s="28"/>
      <c r="D8" s="28"/>
      <c r="E8" s="65" t="s">
        <v>44</v>
      </c>
      <c r="F8" s="29" t="s">
        <v>19</v>
      </c>
      <c r="G8" s="29" t="s">
        <v>20</v>
      </c>
      <c r="H8" s="89" t="s">
        <v>21</v>
      </c>
      <c r="I8" s="29" t="s">
        <v>22</v>
      </c>
      <c r="J8" s="29" t="s">
        <v>23</v>
      </c>
      <c r="K8" s="29" t="s">
        <v>23</v>
      </c>
      <c r="L8" s="29" t="s">
        <v>23</v>
      </c>
      <c r="M8" s="30" t="s">
        <v>23</v>
      </c>
      <c r="N8" s="31">
        <f>(100/7)</f>
        <v>14.285714285714286</v>
      </c>
      <c r="O8" s="32">
        <v>0.5</v>
      </c>
      <c r="P8" s="67">
        <f>(N8*O8)/100</f>
        <v>7.1428571428571438E-2</v>
      </c>
      <c r="Q8" s="33"/>
    </row>
    <row r="9" spans="1:17" ht="47.25" x14ac:dyDescent="0.25">
      <c r="A9" s="34"/>
      <c r="B9" s="34"/>
      <c r="C9" s="34"/>
      <c r="D9" s="34"/>
      <c r="E9" s="65" t="s">
        <v>69</v>
      </c>
      <c r="F9" s="35"/>
      <c r="G9" s="35"/>
      <c r="H9" s="90"/>
      <c r="I9" s="35"/>
      <c r="J9" s="35"/>
      <c r="K9" s="35"/>
      <c r="L9" s="35"/>
      <c r="M9" s="36"/>
      <c r="N9" s="37">
        <f t="shared" ref="N9:N14" si="0">(100/7)</f>
        <v>14.285714285714286</v>
      </c>
      <c r="O9" s="38">
        <v>1</v>
      </c>
      <c r="P9" s="68">
        <f t="shared" ref="P9:P14" si="1">(N9*O9)/100</f>
        <v>0.14285714285714288</v>
      </c>
      <c r="Q9" s="39"/>
    </row>
    <row r="10" spans="1:17" ht="47.25" x14ac:dyDescent="0.25">
      <c r="A10" s="34"/>
      <c r="B10" s="34"/>
      <c r="C10" s="34"/>
      <c r="D10" s="34"/>
      <c r="E10" s="65" t="s">
        <v>70</v>
      </c>
      <c r="F10" s="35"/>
      <c r="G10" s="35"/>
      <c r="H10" s="90"/>
      <c r="I10" s="35"/>
      <c r="J10" s="35"/>
      <c r="K10" s="35"/>
      <c r="L10" s="35"/>
      <c r="M10" s="36"/>
      <c r="N10" s="37">
        <f t="shared" si="0"/>
        <v>14.285714285714286</v>
      </c>
      <c r="O10" s="38">
        <v>1</v>
      </c>
      <c r="P10" s="68">
        <f t="shared" si="1"/>
        <v>0.14285714285714288</v>
      </c>
      <c r="Q10" s="39"/>
    </row>
    <row r="11" spans="1:17" ht="47.25" x14ac:dyDescent="0.25">
      <c r="A11" s="34"/>
      <c r="B11" s="34"/>
      <c r="C11" s="34"/>
      <c r="D11" s="34"/>
      <c r="E11" s="65" t="s">
        <v>71</v>
      </c>
      <c r="F11" s="35"/>
      <c r="G11" s="35"/>
      <c r="H11" s="90"/>
      <c r="I11" s="35"/>
      <c r="J11" s="35"/>
      <c r="K11" s="35"/>
      <c r="L11" s="35"/>
      <c r="M11" s="36"/>
      <c r="N11" s="37">
        <f t="shared" si="0"/>
        <v>14.285714285714286</v>
      </c>
      <c r="O11" s="38">
        <v>1</v>
      </c>
      <c r="P11" s="68">
        <f t="shared" si="1"/>
        <v>0.14285714285714288</v>
      </c>
      <c r="Q11" s="39"/>
    </row>
    <row r="12" spans="1:17" ht="47.25" x14ac:dyDescent="0.25">
      <c r="A12" s="34"/>
      <c r="B12" s="34"/>
      <c r="C12" s="34"/>
      <c r="D12" s="34"/>
      <c r="E12" s="65" t="s">
        <v>72</v>
      </c>
      <c r="F12" s="35"/>
      <c r="G12" s="35"/>
      <c r="H12" s="90"/>
      <c r="I12" s="35"/>
      <c r="J12" s="35"/>
      <c r="K12" s="35"/>
      <c r="L12" s="35"/>
      <c r="M12" s="36"/>
      <c r="N12" s="37">
        <f t="shared" si="0"/>
        <v>14.285714285714286</v>
      </c>
      <c r="O12" s="38">
        <v>1</v>
      </c>
      <c r="P12" s="68">
        <f t="shared" si="1"/>
        <v>0.14285714285714288</v>
      </c>
      <c r="Q12" s="39"/>
    </row>
    <row r="13" spans="1:17" ht="47.25" x14ac:dyDescent="0.25">
      <c r="A13" s="40"/>
      <c r="B13" s="40"/>
      <c r="C13" s="40"/>
      <c r="D13" s="40"/>
      <c r="E13" s="65" t="s">
        <v>73</v>
      </c>
      <c r="F13" s="41"/>
      <c r="G13" s="41"/>
      <c r="H13" s="91"/>
      <c r="I13" s="41"/>
      <c r="J13" s="41"/>
      <c r="K13" s="41"/>
      <c r="L13" s="41"/>
      <c r="M13" s="42"/>
      <c r="N13" s="37">
        <f t="shared" si="0"/>
        <v>14.285714285714286</v>
      </c>
      <c r="O13" s="38">
        <v>1</v>
      </c>
      <c r="P13" s="68">
        <f t="shared" si="1"/>
        <v>0.14285714285714288</v>
      </c>
      <c r="Q13" s="39"/>
    </row>
    <row r="14" spans="1:17" ht="48" thickBot="1" x14ac:dyDescent="0.3">
      <c r="A14" s="43"/>
      <c r="B14" s="43"/>
      <c r="C14" s="43"/>
      <c r="D14" s="43"/>
      <c r="E14" s="66" t="s">
        <v>74</v>
      </c>
      <c r="F14" s="44"/>
      <c r="G14" s="44"/>
      <c r="H14" s="92"/>
      <c r="I14" s="44"/>
      <c r="J14" s="44"/>
      <c r="K14" s="44"/>
      <c r="L14" s="44"/>
      <c r="M14" s="45"/>
      <c r="N14" s="51">
        <f t="shared" si="0"/>
        <v>14.285714285714286</v>
      </c>
      <c r="O14" s="54">
        <v>1</v>
      </c>
      <c r="P14" s="68">
        <f t="shared" si="1"/>
        <v>0.14285714285714288</v>
      </c>
      <c r="Q14" s="46"/>
    </row>
    <row r="15" spans="1:17" ht="16.5" thickBot="1" x14ac:dyDescent="0.3">
      <c r="A15" s="47"/>
      <c r="B15" s="47"/>
      <c r="C15" s="47"/>
      <c r="D15" s="47"/>
      <c r="E15" s="70">
        <f>COUNTA(E8:E14)</f>
        <v>7</v>
      </c>
      <c r="F15" s="47"/>
      <c r="G15" s="47"/>
      <c r="H15" s="47"/>
      <c r="I15" s="47"/>
      <c r="J15" s="47"/>
      <c r="K15" s="47"/>
      <c r="L15" s="47"/>
      <c r="M15" s="47"/>
      <c r="N15" s="52">
        <f>SUM(N8:N14)</f>
        <v>100.00000000000001</v>
      </c>
      <c r="O15" s="63" t="s">
        <v>40</v>
      </c>
      <c r="P15" s="69">
        <f>SUM(P8:P14)</f>
        <v>0.92857142857142883</v>
      </c>
      <c r="Q15" s="1"/>
    </row>
    <row r="16" spans="1:17" ht="15.75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9"/>
      <c r="O16" s="48"/>
      <c r="P16" s="50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03" t="s">
        <v>62</v>
      </c>
      <c r="B18" s="104"/>
      <c r="C18" s="104"/>
      <c r="D18" s="104"/>
      <c r="E18" s="104"/>
      <c r="F18" s="104"/>
      <c r="G18" s="104"/>
      <c r="H18" s="104"/>
      <c r="I18" s="105"/>
      <c r="J18" s="109">
        <f>SUM(H8:H14)</f>
        <v>0</v>
      </c>
      <c r="K18" s="110"/>
      <c r="L18" s="110"/>
      <c r="M18" s="110"/>
      <c r="N18" s="110"/>
      <c r="O18" s="110"/>
      <c r="P18" s="110"/>
      <c r="Q18" s="111"/>
    </row>
    <row r="19" spans="1:17" x14ac:dyDescent="0.25">
      <c r="A19" s="106"/>
      <c r="B19" s="107"/>
      <c r="C19" s="107"/>
      <c r="D19" s="107"/>
      <c r="E19" s="107"/>
      <c r="F19" s="107"/>
      <c r="G19" s="107"/>
      <c r="H19" s="107"/>
      <c r="I19" s="108"/>
      <c r="J19" s="112"/>
      <c r="K19" s="113"/>
      <c r="L19" s="113"/>
      <c r="M19" s="113"/>
      <c r="N19" s="113"/>
      <c r="O19" s="113"/>
      <c r="P19" s="113"/>
      <c r="Q19" s="114"/>
    </row>
    <row r="22" spans="1:17" ht="15.75" thickBot="1" x14ac:dyDescent="0.3"/>
    <row r="23" spans="1:17" ht="82.9" customHeight="1" thickBot="1" x14ac:dyDescent="0.3">
      <c r="A23" s="100" t="s">
        <v>61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2"/>
      <c r="M23" s="100" t="s">
        <v>6</v>
      </c>
      <c r="N23" s="101"/>
      <c r="O23" s="101"/>
      <c r="P23" s="101"/>
      <c r="Q23" s="23"/>
    </row>
    <row r="24" spans="1:17" ht="48" thickBot="1" x14ac:dyDescent="0.3">
      <c r="A24" s="24" t="s">
        <v>43</v>
      </c>
      <c r="B24" s="25" t="s">
        <v>7</v>
      </c>
      <c r="C24" s="25" t="s">
        <v>8</v>
      </c>
      <c r="D24" s="25" t="s">
        <v>9</v>
      </c>
      <c r="E24" s="25" t="s">
        <v>10</v>
      </c>
      <c r="F24" s="25" t="s">
        <v>42</v>
      </c>
      <c r="G24" s="25" t="s">
        <v>11</v>
      </c>
      <c r="H24" s="25" t="s">
        <v>12</v>
      </c>
      <c r="I24" s="25" t="s">
        <v>13</v>
      </c>
      <c r="J24" s="25" t="s">
        <v>14</v>
      </c>
      <c r="K24" s="25" t="s">
        <v>15</v>
      </c>
      <c r="L24" s="25" t="s">
        <v>16</v>
      </c>
      <c r="M24" s="26" t="s">
        <v>17</v>
      </c>
      <c r="N24" s="26" t="s">
        <v>45</v>
      </c>
      <c r="O24" s="26" t="s">
        <v>46</v>
      </c>
      <c r="P24" s="26" t="s">
        <v>47</v>
      </c>
      <c r="Q24" s="27" t="s">
        <v>18</v>
      </c>
    </row>
    <row r="25" spans="1:17" ht="78.75" x14ac:dyDescent="0.25">
      <c r="A25" s="28"/>
      <c r="B25" s="28"/>
      <c r="C25" s="28"/>
      <c r="D25" s="28"/>
      <c r="E25" s="65" t="s">
        <v>44</v>
      </c>
      <c r="F25" s="29" t="s">
        <v>19</v>
      </c>
      <c r="G25" s="29" t="s">
        <v>20</v>
      </c>
      <c r="H25" s="89" t="s">
        <v>21</v>
      </c>
      <c r="I25" s="29" t="s">
        <v>22</v>
      </c>
      <c r="J25" s="29" t="s">
        <v>23</v>
      </c>
      <c r="K25" s="29" t="s">
        <v>23</v>
      </c>
      <c r="L25" s="29" t="s">
        <v>23</v>
      </c>
      <c r="M25" s="30" t="s">
        <v>23</v>
      </c>
      <c r="N25" s="31">
        <f>(100/7)</f>
        <v>14.285714285714286</v>
      </c>
      <c r="O25" s="32">
        <v>0.5</v>
      </c>
      <c r="P25" s="67">
        <f>(N25*O25)/100</f>
        <v>7.1428571428571438E-2</v>
      </c>
      <c r="Q25" s="33"/>
    </row>
    <row r="26" spans="1:17" ht="47.25" x14ac:dyDescent="0.25">
      <c r="A26" s="34"/>
      <c r="B26" s="34"/>
      <c r="C26" s="34"/>
      <c r="D26" s="34"/>
      <c r="E26" s="65" t="s">
        <v>69</v>
      </c>
      <c r="F26" s="35"/>
      <c r="G26" s="35"/>
      <c r="H26" s="90"/>
      <c r="I26" s="35"/>
      <c r="J26" s="35"/>
      <c r="K26" s="35"/>
      <c r="L26" s="35"/>
      <c r="M26" s="36"/>
      <c r="N26" s="37">
        <f t="shared" ref="N26:N31" si="2">(100/7)</f>
        <v>14.285714285714286</v>
      </c>
      <c r="O26" s="38">
        <v>1</v>
      </c>
      <c r="P26" s="68">
        <f>(N26*O26)/100</f>
        <v>0.14285714285714288</v>
      </c>
      <c r="Q26" s="39"/>
    </row>
    <row r="27" spans="1:17" ht="47.25" x14ac:dyDescent="0.25">
      <c r="A27" s="34"/>
      <c r="B27" s="34"/>
      <c r="C27" s="34"/>
      <c r="D27" s="34"/>
      <c r="E27" s="65" t="s">
        <v>70</v>
      </c>
      <c r="F27" s="35"/>
      <c r="G27" s="35"/>
      <c r="H27" s="90"/>
      <c r="I27" s="35"/>
      <c r="J27" s="35"/>
      <c r="K27" s="35"/>
      <c r="L27" s="35"/>
      <c r="M27" s="36"/>
      <c r="N27" s="37">
        <f t="shared" si="2"/>
        <v>14.285714285714286</v>
      </c>
      <c r="O27" s="38">
        <v>1</v>
      </c>
      <c r="P27" s="68">
        <f t="shared" ref="P27:P31" si="3">(N27*O27)/100</f>
        <v>0.14285714285714288</v>
      </c>
      <c r="Q27" s="39"/>
    </row>
    <row r="28" spans="1:17" ht="47.25" x14ac:dyDescent="0.25">
      <c r="A28" s="34"/>
      <c r="B28" s="34"/>
      <c r="C28" s="34"/>
      <c r="D28" s="34"/>
      <c r="E28" s="65" t="s">
        <v>71</v>
      </c>
      <c r="F28" s="35"/>
      <c r="G28" s="35"/>
      <c r="H28" s="90"/>
      <c r="I28" s="35"/>
      <c r="J28" s="35"/>
      <c r="K28" s="35"/>
      <c r="L28" s="35"/>
      <c r="M28" s="36"/>
      <c r="N28" s="37">
        <f t="shared" si="2"/>
        <v>14.285714285714286</v>
      </c>
      <c r="O28" s="38">
        <v>1</v>
      </c>
      <c r="P28" s="68">
        <f t="shared" si="3"/>
        <v>0.14285714285714288</v>
      </c>
      <c r="Q28" s="39"/>
    </row>
    <row r="29" spans="1:17" ht="47.25" x14ac:dyDescent="0.25">
      <c r="A29" s="34"/>
      <c r="B29" s="34"/>
      <c r="C29" s="34"/>
      <c r="D29" s="34"/>
      <c r="E29" s="65" t="s">
        <v>72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1</v>
      </c>
      <c r="P29" s="68">
        <f t="shared" si="3"/>
        <v>0.14285714285714288</v>
      </c>
      <c r="Q29" s="39"/>
    </row>
    <row r="30" spans="1:17" ht="47.25" x14ac:dyDescent="0.25">
      <c r="A30" s="40"/>
      <c r="B30" s="40"/>
      <c r="C30" s="40"/>
      <c r="D30" s="40"/>
      <c r="E30" s="65" t="s">
        <v>73</v>
      </c>
      <c r="F30" s="41"/>
      <c r="G30" s="41"/>
      <c r="H30" s="91"/>
      <c r="I30" s="41"/>
      <c r="J30" s="41"/>
      <c r="K30" s="41"/>
      <c r="L30" s="41"/>
      <c r="M30" s="42"/>
      <c r="N30" s="37">
        <f t="shared" si="2"/>
        <v>14.285714285714286</v>
      </c>
      <c r="O30" s="38">
        <v>1</v>
      </c>
      <c r="P30" s="68">
        <f t="shared" si="3"/>
        <v>0.14285714285714288</v>
      </c>
      <c r="Q30" s="39"/>
    </row>
    <row r="31" spans="1:17" ht="48" thickBot="1" x14ac:dyDescent="0.3">
      <c r="A31" s="43"/>
      <c r="B31" s="43"/>
      <c r="C31" s="43"/>
      <c r="D31" s="43"/>
      <c r="E31" s="66" t="s">
        <v>74</v>
      </c>
      <c r="F31" s="44"/>
      <c r="G31" s="44"/>
      <c r="H31" s="92"/>
      <c r="I31" s="44"/>
      <c r="J31" s="44"/>
      <c r="K31" s="44"/>
      <c r="L31" s="44"/>
      <c r="M31" s="45"/>
      <c r="N31" s="51">
        <f t="shared" si="2"/>
        <v>14.285714285714286</v>
      </c>
      <c r="O31" s="54">
        <v>1</v>
      </c>
      <c r="P31" s="68">
        <f t="shared" si="3"/>
        <v>0.14285714285714288</v>
      </c>
      <c r="Q31" s="46"/>
    </row>
    <row r="32" spans="1:17" ht="16.5" thickBot="1" x14ac:dyDescent="0.3">
      <c r="A32" s="47"/>
      <c r="B32" s="47"/>
      <c r="C32" s="47"/>
      <c r="D32" s="47"/>
      <c r="E32" s="70">
        <f>COUNTA(E25:E31)</f>
        <v>7</v>
      </c>
      <c r="F32" s="47"/>
      <c r="G32" s="47"/>
      <c r="H32" s="47"/>
      <c r="I32" s="47"/>
      <c r="J32" s="47"/>
      <c r="K32" s="47"/>
      <c r="L32" s="47"/>
      <c r="M32" s="47"/>
      <c r="N32" s="52">
        <f>SUM(N25:N31)</f>
        <v>100.00000000000001</v>
      </c>
      <c r="O32" s="63" t="s">
        <v>40</v>
      </c>
      <c r="P32" s="69">
        <f>SUM(P25:P31)</f>
        <v>0.92857142857142883</v>
      </c>
      <c r="Q32" s="1"/>
    </row>
    <row r="33" spans="1:17" ht="15.7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9"/>
      <c r="O33" s="48"/>
      <c r="P33" s="50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03" t="s">
        <v>62</v>
      </c>
      <c r="B35" s="104"/>
      <c r="C35" s="104"/>
      <c r="D35" s="104"/>
      <c r="E35" s="104"/>
      <c r="F35" s="104"/>
      <c r="G35" s="104"/>
      <c r="H35" s="104"/>
      <c r="I35" s="105"/>
      <c r="J35" s="109">
        <f>SUM(H25:H31)</f>
        <v>0</v>
      </c>
      <c r="K35" s="110"/>
      <c r="L35" s="110"/>
      <c r="M35" s="110"/>
      <c r="N35" s="110"/>
      <c r="O35" s="110"/>
      <c r="P35" s="110"/>
      <c r="Q35" s="111"/>
    </row>
    <row r="36" spans="1:17" x14ac:dyDescent="0.25">
      <c r="A36" s="106"/>
      <c r="B36" s="107"/>
      <c r="C36" s="107"/>
      <c r="D36" s="107"/>
      <c r="E36" s="107"/>
      <c r="F36" s="107"/>
      <c r="G36" s="107"/>
      <c r="H36" s="107"/>
      <c r="I36" s="108"/>
      <c r="J36" s="112"/>
      <c r="K36" s="113"/>
      <c r="L36" s="113"/>
      <c r="M36" s="113"/>
      <c r="N36" s="113"/>
      <c r="O36" s="113"/>
      <c r="P36" s="113"/>
      <c r="Q36" s="114"/>
    </row>
    <row r="39" spans="1:17" x14ac:dyDescent="0.25">
      <c r="A39" s="103" t="s">
        <v>24</v>
      </c>
      <c r="B39" s="104"/>
      <c r="C39" s="104"/>
      <c r="D39" s="104"/>
      <c r="E39" s="104"/>
      <c r="F39" s="104"/>
      <c r="G39" s="104"/>
      <c r="H39" s="104"/>
      <c r="I39" s="105"/>
      <c r="J39" s="109">
        <f>SUM(J18,J35)</f>
        <v>0</v>
      </c>
      <c r="K39" s="110"/>
      <c r="L39" s="110"/>
      <c r="M39" s="110"/>
      <c r="N39" s="110"/>
      <c r="O39" s="110"/>
      <c r="P39" s="110"/>
      <c r="Q39" s="111"/>
    </row>
    <row r="40" spans="1:17" x14ac:dyDescent="0.25">
      <c r="A40" s="106"/>
      <c r="B40" s="107"/>
      <c r="C40" s="107"/>
      <c r="D40" s="107"/>
      <c r="E40" s="107"/>
      <c r="F40" s="107"/>
      <c r="G40" s="107"/>
      <c r="H40" s="107"/>
      <c r="I40" s="108"/>
      <c r="J40" s="112"/>
      <c r="K40" s="113"/>
      <c r="L40" s="113"/>
      <c r="M40" s="113"/>
      <c r="N40" s="113"/>
      <c r="O40" s="113"/>
      <c r="P40" s="113"/>
      <c r="Q40" s="114"/>
    </row>
  </sheetData>
  <mergeCells count="13">
    <mergeCell ref="A1:A2"/>
    <mergeCell ref="B1:O2"/>
    <mergeCell ref="A4:Q4"/>
    <mergeCell ref="A5:L5"/>
    <mergeCell ref="M5:P5"/>
    <mergeCell ref="A39:I40"/>
    <mergeCell ref="J39:Q40"/>
    <mergeCell ref="A18:I19"/>
    <mergeCell ref="J18:Q19"/>
    <mergeCell ref="A23:L23"/>
    <mergeCell ref="M23:P23"/>
    <mergeCell ref="A35:I36"/>
    <mergeCell ref="J35:Q36"/>
  </mergeCells>
  <conditionalFormatting sqref="O8:O14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Q40"/>
  <sheetViews>
    <sheetView zoomScale="50" zoomScaleNormal="50" workbookViewId="0">
      <selection activeCell="M7" sqref="M7:N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85.5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81" t="s">
        <v>75</v>
      </c>
    </row>
    <row r="2" spans="1:17" ht="50.25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80" t="s">
        <v>1</v>
      </c>
    </row>
    <row r="3" spans="1:17" ht="15.75" thickBot="1" x14ac:dyDescent="0.3"/>
    <row r="4" spans="1:17" ht="33" customHeight="1" thickBot="1" x14ac:dyDescent="0.3">
      <c r="A4" s="125" t="s">
        <v>32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</row>
    <row r="5" spans="1:17" ht="51.75" customHeight="1" thickBot="1" x14ac:dyDescent="0.3">
      <c r="A5" s="100" t="s">
        <v>63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100" t="s">
        <v>6</v>
      </c>
      <c r="N5" s="101"/>
      <c r="O5" s="101"/>
      <c r="P5" s="101"/>
      <c r="Q5" s="23"/>
    </row>
    <row r="6" spans="1:17" ht="143.25" customHeight="1" x14ac:dyDescent="0.25">
      <c r="A6" s="93" t="s">
        <v>43</v>
      </c>
      <c r="B6" s="94" t="s">
        <v>7</v>
      </c>
      <c r="C6" s="94" t="s">
        <v>8</v>
      </c>
      <c r="D6" s="94" t="s">
        <v>9</v>
      </c>
      <c r="E6" s="94" t="s">
        <v>10</v>
      </c>
      <c r="F6" s="94" t="s">
        <v>42</v>
      </c>
      <c r="G6" s="94" t="s">
        <v>11</v>
      </c>
      <c r="H6" s="94" t="s">
        <v>12</v>
      </c>
      <c r="I6" s="94" t="s">
        <v>13</v>
      </c>
      <c r="J6" s="94" t="s">
        <v>14</v>
      </c>
      <c r="K6" s="94" t="s">
        <v>15</v>
      </c>
      <c r="L6" s="94" t="s">
        <v>16</v>
      </c>
      <c r="M6" s="95" t="s">
        <v>17</v>
      </c>
      <c r="N6" s="95" t="s">
        <v>45</v>
      </c>
      <c r="O6" s="95" t="s">
        <v>46</v>
      </c>
      <c r="P6" s="95" t="s">
        <v>47</v>
      </c>
      <c r="Q6" s="96" t="s">
        <v>18</v>
      </c>
    </row>
    <row r="7" spans="1:17" ht="45" x14ac:dyDescent="0.25">
      <c r="A7" s="99" t="s">
        <v>92</v>
      </c>
      <c r="B7" s="97" t="s">
        <v>93</v>
      </c>
      <c r="C7" s="97" t="s">
        <v>94</v>
      </c>
      <c r="D7" s="97" t="s">
        <v>95</v>
      </c>
      <c r="E7" s="97"/>
      <c r="F7" s="97" t="s">
        <v>80</v>
      </c>
      <c r="G7" s="97" t="s">
        <v>81</v>
      </c>
      <c r="H7" s="97" t="s">
        <v>82</v>
      </c>
      <c r="I7" s="97" t="s">
        <v>83</v>
      </c>
      <c r="J7" s="97" t="s">
        <v>96</v>
      </c>
      <c r="K7" s="98" t="s">
        <v>97</v>
      </c>
      <c r="L7" s="98" t="s">
        <v>98</v>
      </c>
      <c r="M7" s="97" t="s">
        <v>85</v>
      </c>
      <c r="N7" s="97" t="s">
        <v>85</v>
      </c>
      <c r="O7" s="97" t="s">
        <v>85</v>
      </c>
      <c r="P7" s="97" t="s">
        <v>85</v>
      </c>
      <c r="Q7" s="97" t="s">
        <v>84</v>
      </c>
    </row>
    <row r="8" spans="1:17" ht="78.75" x14ac:dyDescent="0.25">
      <c r="A8" s="28"/>
      <c r="B8" s="28"/>
      <c r="C8" s="28"/>
      <c r="D8" s="28"/>
      <c r="E8" s="65" t="s">
        <v>44</v>
      </c>
      <c r="F8" s="29" t="s">
        <v>19</v>
      </c>
      <c r="G8" s="29" t="s">
        <v>20</v>
      </c>
      <c r="H8" s="89" t="s">
        <v>21</v>
      </c>
      <c r="I8" s="29" t="s">
        <v>22</v>
      </c>
      <c r="J8" s="29" t="s">
        <v>23</v>
      </c>
      <c r="K8" s="29" t="s">
        <v>23</v>
      </c>
      <c r="L8" s="29" t="s">
        <v>23</v>
      </c>
      <c r="M8" s="30" t="s">
        <v>23</v>
      </c>
      <c r="N8" s="31">
        <f>(100/7)</f>
        <v>14.285714285714286</v>
      </c>
      <c r="O8" s="32">
        <v>0.5</v>
      </c>
      <c r="P8" s="67">
        <f>(N8*O8)/100</f>
        <v>7.1428571428571438E-2</v>
      </c>
      <c r="Q8" s="33"/>
    </row>
    <row r="9" spans="1:17" ht="47.25" x14ac:dyDescent="0.25">
      <c r="A9" s="34"/>
      <c r="B9" s="34"/>
      <c r="C9" s="34"/>
      <c r="D9" s="34"/>
      <c r="E9" s="65" t="s">
        <v>69</v>
      </c>
      <c r="F9" s="35"/>
      <c r="G9" s="35"/>
      <c r="H9" s="90"/>
      <c r="I9" s="35"/>
      <c r="J9" s="35"/>
      <c r="K9" s="35"/>
      <c r="L9" s="35"/>
      <c r="M9" s="36"/>
      <c r="N9" s="37">
        <f t="shared" ref="N9:N14" si="0">(100/7)</f>
        <v>14.285714285714286</v>
      </c>
      <c r="O9" s="38">
        <v>1</v>
      </c>
      <c r="P9" s="68">
        <f t="shared" ref="P9:P14" si="1">(N9*O9)/100</f>
        <v>0.14285714285714288</v>
      </c>
      <c r="Q9" s="39"/>
    </row>
    <row r="10" spans="1:17" ht="47.25" x14ac:dyDescent="0.25">
      <c r="A10" s="34"/>
      <c r="B10" s="34"/>
      <c r="C10" s="34"/>
      <c r="D10" s="34"/>
      <c r="E10" s="65" t="s">
        <v>70</v>
      </c>
      <c r="F10" s="35"/>
      <c r="G10" s="35"/>
      <c r="H10" s="90"/>
      <c r="I10" s="35"/>
      <c r="J10" s="35"/>
      <c r="K10" s="35"/>
      <c r="L10" s="35"/>
      <c r="M10" s="36"/>
      <c r="N10" s="37">
        <f t="shared" si="0"/>
        <v>14.285714285714286</v>
      </c>
      <c r="O10" s="38">
        <v>1</v>
      </c>
      <c r="P10" s="68">
        <f t="shared" si="1"/>
        <v>0.14285714285714288</v>
      </c>
      <c r="Q10" s="39"/>
    </row>
    <row r="11" spans="1:17" ht="47.25" x14ac:dyDescent="0.25">
      <c r="A11" s="34"/>
      <c r="B11" s="34"/>
      <c r="C11" s="34"/>
      <c r="D11" s="34"/>
      <c r="E11" s="65" t="s">
        <v>71</v>
      </c>
      <c r="F11" s="35"/>
      <c r="G11" s="35"/>
      <c r="H11" s="90"/>
      <c r="I11" s="35"/>
      <c r="J11" s="35"/>
      <c r="K11" s="35"/>
      <c r="L11" s="35"/>
      <c r="M11" s="36"/>
      <c r="N11" s="37">
        <f t="shared" si="0"/>
        <v>14.285714285714286</v>
      </c>
      <c r="O11" s="38">
        <v>1</v>
      </c>
      <c r="P11" s="68">
        <f t="shared" si="1"/>
        <v>0.14285714285714288</v>
      </c>
      <c r="Q11" s="39"/>
    </row>
    <row r="12" spans="1:17" ht="47.25" x14ac:dyDescent="0.25">
      <c r="A12" s="34"/>
      <c r="B12" s="34"/>
      <c r="C12" s="34"/>
      <c r="D12" s="34"/>
      <c r="E12" s="65" t="s">
        <v>72</v>
      </c>
      <c r="F12" s="35"/>
      <c r="G12" s="35"/>
      <c r="H12" s="90"/>
      <c r="I12" s="35"/>
      <c r="J12" s="35"/>
      <c r="K12" s="35"/>
      <c r="L12" s="35"/>
      <c r="M12" s="36"/>
      <c r="N12" s="37">
        <f t="shared" si="0"/>
        <v>14.285714285714286</v>
      </c>
      <c r="O12" s="38">
        <v>1</v>
      </c>
      <c r="P12" s="68">
        <f t="shared" si="1"/>
        <v>0.14285714285714288</v>
      </c>
      <c r="Q12" s="39"/>
    </row>
    <row r="13" spans="1:17" ht="47.25" x14ac:dyDescent="0.25">
      <c r="A13" s="40"/>
      <c r="B13" s="40"/>
      <c r="C13" s="40"/>
      <c r="D13" s="40"/>
      <c r="E13" s="65" t="s">
        <v>73</v>
      </c>
      <c r="F13" s="41"/>
      <c r="G13" s="41"/>
      <c r="H13" s="91"/>
      <c r="I13" s="41"/>
      <c r="J13" s="41"/>
      <c r="K13" s="41"/>
      <c r="L13" s="41"/>
      <c r="M13" s="42"/>
      <c r="N13" s="37">
        <f t="shared" si="0"/>
        <v>14.285714285714286</v>
      </c>
      <c r="O13" s="38">
        <v>1</v>
      </c>
      <c r="P13" s="68">
        <f t="shared" si="1"/>
        <v>0.14285714285714288</v>
      </c>
      <c r="Q13" s="39"/>
    </row>
    <row r="14" spans="1:17" ht="48" thickBot="1" x14ac:dyDescent="0.3">
      <c r="A14" s="43"/>
      <c r="B14" s="43"/>
      <c r="C14" s="43"/>
      <c r="D14" s="43"/>
      <c r="E14" s="66" t="s">
        <v>74</v>
      </c>
      <c r="F14" s="44"/>
      <c r="G14" s="44"/>
      <c r="H14" s="92"/>
      <c r="I14" s="44"/>
      <c r="J14" s="44"/>
      <c r="K14" s="44"/>
      <c r="L14" s="44"/>
      <c r="M14" s="45"/>
      <c r="N14" s="51">
        <f t="shared" si="0"/>
        <v>14.285714285714286</v>
      </c>
      <c r="O14" s="54">
        <v>1</v>
      </c>
      <c r="P14" s="68">
        <f t="shared" si="1"/>
        <v>0.14285714285714288</v>
      </c>
      <c r="Q14" s="46"/>
    </row>
    <row r="15" spans="1:17" ht="16.5" thickBot="1" x14ac:dyDescent="0.3">
      <c r="A15" s="47"/>
      <c r="B15" s="47"/>
      <c r="C15" s="47"/>
      <c r="D15" s="47"/>
      <c r="E15" s="70">
        <f>COUNTA(E8:E14)</f>
        <v>7</v>
      </c>
      <c r="F15" s="47"/>
      <c r="G15" s="47"/>
      <c r="H15" s="47"/>
      <c r="I15" s="47"/>
      <c r="J15" s="47"/>
      <c r="K15" s="47"/>
      <c r="L15" s="47"/>
      <c r="M15" s="47"/>
      <c r="N15" s="52">
        <f>SUM(N8:N14)</f>
        <v>100.00000000000001</v>
      </c>
      <c r="O15" s="63" t="s">
        <v>40</v>
      </c>
      <c r="P15" s="69">
        <f>SUM(P8:P14)</f>
        <v>0.92857142857142883</v>
      </c>
      <c r="Q15" s="1"/>
    </row>
    <row r="16" spans="1:17" ht="15.75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9"/>
      <c r="O16" s="48"/>
      <c r="P16" s="50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03" t="s">
        <v>62</v>
      </c>
      <c r="B18" s="104"/>
      <c r="C18" s="104"/>
      <c r="D18" s="104"/>
      <c r="E18" s="104"/>
      <c r="F18" s="104"/>
      <c r="G18" s="104"/>
      <c r="H18" s="104"/>
      <c r="I18" s="105"/>
      <c r="J18" s="109">
        <f>SUM(H8:H14)</f>
        <v>0</v>
      </c>
      <c r="K18" s="110"/>
      <c r="L18" s="110"/>
      <c r="M18" s="110"/>
      <c r="N18" s="110"/>
      <c r="O18" s="110"/>
      <c r="P18" s="110"/>
      <c r="Q18" s="111"/>
    </row>
    <row r="19" spans="1:17" x14ac:dyDescent="0.25">
      <c r="A19" s="106"/>
      <c r="B19" s="107"/>
      <c r="C19" s="107"/>
      <c r="D19" s="107"/>
      <c r="E19" s="107"/>
      <c r="F19" s="107"/>
      <c r="G19" s="107"/>
      <c r="H19" s="107"/>
      <c r="I19" s="108"/>
      <c r="J19" s="112"/>
      <c r="K19" s="113"/>
      <c r="L19" s="113"/>
      <c r="M19" s="113"/>
      <c r="N19" s="113"/>
      <c r="O19" s="113"/>
      <c r="P19" s="113"/>
      <c r="Q19" s="114"/>
    </row>
    <row r="22" spans="1:17" ht="15.75" thickBot="1" x14ac:dyDescent="0.3"/>
    <row r="23" spans="1:17" ht="71.45" customHeight="1" thickBot="1" x14ac:dyDescent="0.3">
      <c r="A23" s="100" t="s">
        <v>61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2"/>
      <c r="M23" s="100" t="s">
        <v>6</v>
      </c>
      <c r="N23" s="101"/>
      <c r="O23" s="101"/>
      <c r="P23" s="101"/>
      <c r="Q23" s="23"/>
    </row>
    <row r="24" spans="1:17" ht="48" thickBot="1" x14ac:dyDescent="0.3">
      <c r="A24" s="24" t="s">
        <v>43</v>
      </c>
      <c r="B24" s="25" t="s">
        <v>7</v>
      </c>
      <c r="C24" s="25" t="s">
        <v>8</v>
      </c>
      <c r="D24" s="25" t="s">
        <v>9</v>
      </c>
      <c r="E24" s="25" t="s">
        <v>10</v>
      </c>
      <c r="F24" s="25" t="s">
        <v>42</v>
      </c>
      <c r="G24" s="25" t="s">
        <v>11</v>
      </c>
      <c r="H24" s="25" t="s">
        <v>12</v>
      </c>
      <c r="I24" s="25" t="s">
        <v>13</v>
      </c>
      <c r="J24" s="25" t="s">
        <v>14</v>
      </c>
      <c r="K24" s="25" t="s">
        <v>15</v>
      </c>
      <c r="L24" s="25" t="s">
        <v>16</v>
      </c>
      <c r="M24" s="26" t="s">
        <v>17</v>
      </c>
      <c r="N24" s="26" t="s">
        <v>45</v>
      </c>
      <c r="O24" s="26" t="s">
        <v>46</v>
      </c>
      <c r="P24" s="26" t="s">
        <v>47</v>
      </c>
      <c r="Q24" s="27" t="s">
        <v>18</v>
      </c>
    </row>
    <row r="25" spans="1:17" ht="78.75" x14ac:dyDescent="0.25">
      <c r="A25" s="28"/>
      <c r="B25" s="28"/>
      <c r="C25" s="28"/>
      <c r="D25" s="28"/>
      <c r="E25" s="65" t="s">
        <v>44</v>
      </c>
      <c r="F25" s="29" t="s">
        <v>19</v>
      </c>
      <c r="G25" s="29" t="s">
        <v>20</v>
      </c>
      <c r="H25" s="89" t="s">
        <v>21</v>
      </c>
      <c r="I25" s="29" t="s">
        <v>22</v>
      </c>
      <c r="J25" s="29" t="s">
        <v>23</v>
      </c>
      <c r="K25" s="29" t="s">
        <v>23</v>
      </c>
      <c r="L25" s="29" t="s">
        <v>23</v>
      </c>
      <c r="M25" s="30" t="s">
        <v>23</v>
      </c>
      <c r="N25" s="31">
        <f>(100/7)</f>
        <v>14.285714285714286</v>
      </c>
      <c r="O25" s="32">
        <v>0.5</v>
      </c>
      <c r="P25" s="67">
        <f>(N25*O25)/100</f>
        <v>7.1428571428571438E-2</v>
      </c>
      <c r="Q25" s="33"/>
    </row>
    <row r="26" spans="1:17" ht="47.25" x14ac:dyDescent="0.25">
      <c r="A26" s="34"/>
      <c r="B26" s="34"/>
      <c r="C26" s="34"/>
      <c r="D26" s="34"/>
      <c r="E26" s="65" t="s">
        <v>69</v>
      </c>
      <c r="F26" s="35"/>
      <c r="G26" s="35"/>
      <c r="H26" s="90"/>
      <c r="I26" s="35"/>
      <c r="J26" s="35"/>
      <c r="K26" s="35"/>
      <c r="L26" s="35"/>
      <c r="M26" s="36"/>
      <c r="N26" s="37">
        <f t="shared" ref="N26:N31" si="2">(100/7)</f>
        <v>14.285714285714286</v>
      </c>
      <c r="O26" s="38">
        <v>1</v>
      </c>
      <c r="P26" s="68">
        <f>(N26*O26)/100</f>
        <v>0.14285714285714288</v>
      </c>
      <c r="Q26" s="39"/>
    </row>
    <row r="27" spans="1:17" ht="47.25" x14ac:dyDescent="0.25">
      <c r="A27" s="34"/>
      <c r="B27" s="34"/>
      <c r="C27" s="34"/>
      <c r="D27" s="34"/>
      <c r="E27" s="65" t="s">
        <v>70</v>
      </c>
      <c r="F27" s="35"/>
      <c r="G27" s="35"/>
      <c r="H27" s="90"/>
      <c r="I27" s="35"/>
      <c r="J27" s="35"/>
      <c r="K27" s="35"/>
      <c r="L27" s="35"/>
      <c r="M27" s="36"/>
      <c r="N27" s="37">
        <f t="shared" si="2"/>
        <v>14.285714285714286</v>
      </c>
      <c r="O27" s="38">
        <v>1</v>
      </c>
      <c r="P27" s="68">
        <f t="shared" ref="P27:P31" si="3">(N27*O27)/100</f>
        <v>0.14285714285714288</v>
      </c>
      <c r="Q27" s="39"/>
    </row>
    <row r="28" spans="1:17" ht="47.25" x14ac:dyDescent="0.25">
      <c r="A28" s="34"/>
      <c r="B28" s="34"/>
      <c r="C28" s="34"/>
      <c r="D28" s="34"/>
      <c r="E28" s="65" t="s">
        <v>71</v>
      </c>
      <c r="F28" s="35"/>
      <c r="G28" s="35"/>
      <c r="H28" s="90"/>
      <c r="I28" s="35"/>
      <c r="J28" s="35"/>
      <c r="K28" s="35"/>
      <c r="L28" s="35"/>
      <c r="M28" s="36"/>
      <c r="N28" s="37">
        <f t="shared" si="2"/>
        <v>14.285714285714286</v>
      </c>
      <c r="O28" s="38">
        <v>1</v>
      </c>
      <c r="P28" s="68">
        <f t="shared" si="3"/>
        <v>0.14285714285714288</v>
      </c>
      <c r="Q28" s="39"/>
    </row>
    <row r="29" spans="1:17" ht="47.25" x14ac:dyDescent="0.25">
      <c r="A29" s="34"/>
      <c r="B29" s="34"/>
      <c r="C29" s="34"/>
      <c r="D29" s="34"/>
      <c r="E29" s="65" t="s">
        <v>72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1</v>
      </c>
      <c r="P29" s="68">
        <f t="shared" si="3"/>
        <v>0.14285714285714288</v>
      </c>
      <c r="Q29" s="39"/>
    </row>
    <row r="30" spans="1:17" ht="47.25" x14ac:dyDescent="0.25">
      <c r="A30" s="40"/>
      <c r="B30" s="40"/>
      <c r="C30" s="40"/>
      <c r="D30" s="40"/>
      <c r="E30" s="65" t="s">
        <v>73</v>
      </c>
      <c r="F30" s="41"/>
      <c r="G30" s="41"/>
      <c r="H30" s="91"/>
      <c r="I30" s="41"/>
      <c r="J30" s="41"/>
      <c r="K30" s="41"/>
      <c r="L30" s="41"/>
      <c r="M30" s="42"/>
      <c r="N30" s="37">
        <f t="shared" si="2"/>
        <v>14.285714285714286</v>
      </c>
      <c r="O30" s="38">
        <v>1</v>
      </c>
      <c r="P30" s="68">
        <f t="shared" si="3"/>
        <v>0.14285714285714288</v>
      </c>
      <c r="Q30" s="39"/>
    </row>
    <row r="31" spans="1:17" ht="48" thickBot="1" x14ac:dyDescent="0.3">
      <c r="A31" s="43"/>
      <c r="B31" s="43"/>
      <c r="C31" s="43"/>
      <c r="D31" s="43"/>
      <c r="E31" s="66" t="s">
        <v>74</v>
      </c>
      <c r="F31" s="44"/>
      <c r="G31" s="44"/>
      <c r="H31" s="92"/>
      <c r="I31" s="44"/>
      <c r="J31" s="44"/>
      <c r="K31" s="44"/>
      <c r="L31" s="44"/>
      <c r="M31" s="45"/>
      <c r="N31" s="51">
        <f t="shared" si="2"/>
        <v>14.285714285714286</v>
      </c>
      <c r="O31" s="54">
        <v>1</v>
      </c>
      <c r="P31" s="68">
        <f t="shared" si="3"/>
        <v>0.14285714285714288</v>
      </c>
      <c r="Q31" s="46"/>
    </row>
    <row r="32" spans="1:17" ht="16.5" thickBot="1" x14ac:dyDescent="0.3">
      <c r="A32" s="47"/>
      <c r="B32" s="47"/>
      <c r="C32" s="47"/>
      <c r="D32" s="47"/>
      <c r="E32" s="70">
        <f>COUNTA(E25:E31)</f>
        <v>7</v>
      </c>
      <c r="F32" s="47"/>
      <c r="G32" s="47"/>
      <c r="H32" s="47"/>
      <c r="I32" s="47"/>
      <c r="J32" s="47"/>
      <c r="K32" s="47"/>
      <c r="L32" s="47"/>
      <c r="M32" s="47"/>
      <c r="N32" s="52">
        <f>SUM(N25:N31)</f>
        <v>100.00000000000001</v>
      </c>
      <c r="O32" s="63" t="s">
        <v>40</v>
      </c>
      <c r="P32" s="69">
        <f>SUM(P25:P31)</f>
        <v>0.92857142857142883</v>
      </c>
      <c r="Q32" s="1"/>
    </row>
    <row r="33" spans="1:17" ht="15.7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9"/>
      <c r="O33" s="48"/>
      <c r="P33" s="50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03" t="s">
        <v>62</v>
      </c>
      <c r="B35" s="104"/>
      <c r="C35" s="104"/>
      <c r="D35" s="104"/>
      <c r="E35" s="104"/>
      <c r="F35" s="104"/>
      <c r="G35" s="104"/>
      <c r="H35" s="104"/>
      <c r="I35" s="105"/>
      <c r="J35" s="109">
        <f>SUM(H25:H31)</f>
        <v>0</v>
      </c>
      <c r="K35" s="110"/>
      <c r="L35" s="110"/>
      <c r="M35" s="110"/>
      <c r="N35" s="110"/>
      <c r="O35" s="110"/>
      <c r="P35" s="110"/>
      <c r="Q35" s="111"/>
    </row>
    <row r="36" spans="1:17" x14ac:dyDescent="0.25">
      <c r="A36" s="106"/>
      <c r="B36" s="107"/>
      <c r="C36" s="107"/>
      <c r="D36" s="107"/>
      <c r="E36" s="107"/>
      <c r="F36" s="107"/>
      <c r="G36" s="107"/>
      <c r="H36" s="107"/>
      <c r="I36" s="108"/>
      <c r="J36" s="112"/>
      <c r="K36" s="113"/>
      <c r="L36" s="113"/>
      <c r="M36" s="113"/>
      <c r="N36" s="113"/>
      <c r="O36" s="113"/>
      <c r="P36" s="113"/>
      <c r="Q36" s="114"/>
    </row>
    <row r="39" spans="1:17" x14ac:dyDescent="0.25">
      <c r="A39" s="103" t="s">
        <v>24</v>
      </c>
      <c r="B39" s="104"/>
      <c r="C39" s="104"/>
      <c r="D39" s="104"/>
      <c r="E39" s="104"/>
      <c r="F39" s="104"/>
      <c r="G39" s="104"/>
      <c r="H39" s="104"/>
      <c r="I39" s="105"/>
      <c r="J39" s="109">
        <f>SUM(J18,J35)</f>
        <v>0</v>
      </c>
      <c r="K39" s="110"/>
      <c r="L39" s="110"/>
      <c r="M39" s="110"/>
      <c r="N39" s="110"/>
      <c r="O39" s="110"/>
      <c r="P39" s="110"/>
      <c r="Q39" s="111"/>
    </row>
    <row r="40" spans="1:17" x14ac:dyDescent="0.25">
      <c r="A40" s="106"/>
      <c r="B40" s="107"/>
      <c r="C40" s="107"/>
      <c r="D40" s="107"/>
      <c r="E40" s="107"/>
      <c r="F40" s="107"/>
      <c r="G40" s="107"/>
      <c r="H40" s="107"/>
      <c r="I40" s="108"/>
      <c r="J40" s="112"/>
      <c r="K40" s="113"/>
      <c r="L40" s="113"/>
      <c r="M40" s="113"/>
      <c r="N40" s="113"/>
      <c r="O40" s="113"/>
      <c r="P40" s="113"/>
      <c r="Q40" s="114"/>
    </row>
  </sheetData>
  <mergeCells count="13">
    <mergeCell ref="A1:A2"/>
    <mergeCell ref="B1:O2"/>
    <mergeCell ref="A4:Q4"/>
    <mergeCell ref="A5:L5"/>
    <mergeCell ref="M5:P5"/>
    <mergeCell ref="A39:I40"/>
    <mergeCell ref="J39:Q40"/>
    <mergeCell ref="A18:I19"/>
    <mergeCell ref="J18:Q19"/>
    <mergeCell ref="A23:L23"/>
    <mergeCell ref="M23:P23"/>
    <mergeCell ref="A35:I36"/>
    <mergeCell ref="J35:Q36"/>
  </mergeCells>
  <conditionalFormatting sqref="O8:O14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Q40"/>
  <sheetViews>
    <sheetView topLeftCell="D1" zoomScale="50" zoomScaleNormal="50" workbookViewId="0">
      <selection activeCell="M7" sqref="M7:O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1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81" t="s">
        <v>75</v>
      </c>
    </row>
    <row r="2" spans="1:17" ht="60.75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80" t="s">
        <v>1</v>
      </c>
    </row>
    <row r="3" spans="1:17" ht="15.75" thickBot="1" x14ac:dyDescent="0.3"/>
    <row r="4" spans="1:17" ht="33" customHeight="1" thickBot="1" x14ac:dyDescent="0.3">
      <c r="A4" s="125" t="s">
        <v>31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</row>
    <row r="5" spans="1:17" ht="51.75" customHeight="1" thickBot="1" x14ac:dyDescent="0.3">
      <c r="A5" s="100" t="s">
        <v>60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100" t="s">
        <v>6</v>
      </c>
      <c r="N5" s="101"/>
      <c r="O5" s="101"/>
      <c r="P5" s="101"/>
      <c r="Q5" s="23"/>
    </row>
    <row r="6" spans="1:17" ht="143.25" customHeight="1" x14ac:dyDescent="0.25">
      <c r="A6" s="93" t="s">
        <v>43</v>
      </c>
      <c r="B6" s="94" t="s">
        <v>7</v>
      </c>
      <c r="C6" s="94" t="s">
        <v>8</v>
      </c>
      <c r="D6" s="94" t="s">
        <v>9</v>
      </c>
      <c r="E6" s="94" t="s">
        <v>10</v>
      </c>
      <c r="F6" s="94" t="s">
        <v>42</v>
      </c>
      <c r="G6" s="94" t="s">
        <v>11</v>
      </c>
      <c r="H6" s="94" t="s">
        <v>12</v>
      </c>
      <c r="I6" s="94" t="s">
        <v>13</v>
      </c>
      <c r="J6" s="94" t="s">
        <v>14</v>
      </c>
      <c r="K6" s="94" t="s">
        <v>15</v>
      </c>
      <c r="L6" s="94" t="s">
        <v>16</v>
      </c>
      <c r="M6" s="95" t="s">
        <v>17</v>
      </c>
      <c r="N6" s="95" t="s">
        <v>45</v>
      </c>
      <c r="O6" s="95" t="s">
        <v>46</v>
      </c>
      <c r="P6" s="95" t="s">
        <v>47</v>
      </c>
      <c r="Q6" s="96" t="s">
        <v>18</v>
      </c>
    </row>
    <row r="7" spans="1:17" ht="45" x14ac:dyDescent="0.25">
      <c r="A7" s="99" t="s">
        <v>92</v>
      </c>
      <c r="B7" s="97" t="s">
        <v>93</v>
      </c>
      <c r="C7" s="97" t="s">
        <v>94</v>
      </c>
      <c r="D7" s="97" t="s">
        <v>95</v>
      </c>
      <c r="E7" s="97"/>
      <c r="F7" s="97" t="s">
        <v>80</v>
      </c>
      <c r="G7" s="97" t="s">
        <v>81</v>
      </c>
      <c r="H7" s="97" t="s">
        <v>82</v>
      </c>
      <c r="I7" s="97" t="s">
        <v>83</v>
      </c>
      <c r="J7" s="97" t="s">
        <v>96</v>
      </c>
      <c r="K7" s="98" t="s">
        <v>97</v>
      </c>
      <c r="L7" s="98" t="s">
        <v>98</v>
      </c>
      <c r="M7" s="97" t="s">
        <v>85</v>
      </c>
      <c r="N7" s="97" t="s">
        <v>85</v>
      </c>
      <c r="O7" s="97" t="s">
        <v>85</v>
      </c>
      <c r="P7" s="97" t="s">
        <v>85</v>
      </c>
      <c r="Q7" s="97" t="s">
        <v>84</v>
      </c>
    </row>
    <row r="8" spans="1:17" ht="78.75" x14ac:dyDescent="0.25">
      <c r="A8" s="28"/>
      <c r="B8" s="28"/>
      <c r="C8" s="28"/>
      <c r="D8" s="28"/>
      <c r="E8" s="65" t="s">
        <v>44</v>
      </c>
      <c r="F8" s="29" t="s">
        <v>19</v>
      </c>
      <c r="G8" s="29" t="s">
        <v>20</v>
      </c>
      <c r="H8" s="89" t="s">
        <v>21</v>
      </c>
      <c r="I8" s="29" t="s">
        <v>22</v>
      </c>
      <c r="J8" s="29" t="s">
        <v>23</v>
      </c>
      <c r="K8" s="29" t="s">
        <v>23</v>
      </c>
      <c r="L8" s="29" t="s">
        <v>23</v>
      </c>
      <c r="M8" s="30" t="s">
        <v>23</v>
      </c>
      <c r="N8" s="31">
        <f>(100/7)</f>
        <v>14.285714285714286</v>
      </c>
      <c r="O8" s="32">
        <v>0.5</v>
      </c>
      <c r="P8" s="67">
        <f>(N8*O8)/100</f>
        <v>7.1428571428571438E-2</v>
      </c>
      <c r="Q8" s="33"/>
    </row>
    <row r="9" spans="1:17" ht="47.25" x14ac:dyDescent="0.25">
      <c r="A9" s="34"/>
      <c r="B9" s="34"/>
      <c r="C9" s="34"/>
      <c r="D9" s="34"/>
      <c r="E9" s="65" t="s">
        <v>69</v>
      </c>
      <c r="F9" s="35"/>
      <c r="G9" s="35"/>
      <c r="H9" s="90"/>
      <c r="I9" s="35"/>
      <c r="J9" s="35"/>
      <c r="K9" s="35"/>
      <c r="L9" s="35"/>
      <c r="M9" s="36"/>
      <c r="N9" s="37">
        <f t="shared" ref="N9:N14" si="0">(100/7)</f>
        <v>14.285714285714286</v>
      </c>
      <c r="O9" s="38">
        <v>1</v>
      </c>
      <c r="P9" s="68">
        <f t="shared" ref="P9:P14" si="1">(N9*O9)/100</f>
        <v>0.14285714285714288</v>
      </c>
      <c r="Q9" s="39"/>
    </row>
    <row r="10" spans="1:17" ht="47.25" x14ac:dyDescent="0.25">
      <c r="A10" s="34"/>
      <c r="B10" s="34"/>
      <c r="C10" s="34"/>
      <c r="D10" s="34"/>
      <c r="E10" s="65" t="s">
        <v>70</v>
      </c>
      <c r="F10" s="35"/>
      <c r="G10" s="35"/>
      <c r="H10" s="90"/>
      <c r="I10" s="35"/>
      <c r="J10" s="35"/>
      <c r="K10" s="35"/>
      <c r="L10" s="35"/>
      <c r="M10" s="36"/>
      <c r="N10" s="37">
        <f t="shared" si="0"/>
        <v>14.285714285714286</v>
      </c>
      <c r="O10" s="38">
        <v>1</v>
      </c>
      <c r="P10" s="68">
        <f t="shared" si="1"/>
        <v>0.14285714285714288</v>
      </c>
      <c r="Q10" s="39"/>
    </row>
    <row r="11" spans="1:17" ht="47.25" x14ac:dyDescent="0.25">
      <c r="A11" s="34"/>
      <c r="B11" s="34"/>
      <c r="C11" s="34"/>
      <c r="D11" s="34"/>
      <c r="E11" s="65" t="s">
        <v>71</v>
      </c>
      <c r="F11" s="35"/>
      <c r="G11" s="35"/>
      <c r="H11" s="90"/>
      <c r="I11" s="35"/>
      <c r="J11" s="35"/>
      <c r="K11" s="35"/>
      <c r="L11" s="35"/>
      <c r="M11" s="36"/>
      <c r="N11" s="37">
        <f t="shared" si="0"/>
        <v>14.285714285714286</v>
      </c>
      <c r="O11" s="38">
        <v>1</v>
      </c>
      <c r="P11" s="68">
        <f t="shared" si="1"/>
        <v>0.14285714285714288</v>
      </c>
      <c r="Q11" s="39"/>
    </row>
    <row r="12" spans="1:17" ht="47.25" x14ac:dyDescent="0.25">
      <c r="A12" s="34"/>
      <c r="B12" s="34"/>
      <c r="C12" s="34"/>
      <c r="D12" s="34"/>
      <c r="E12" s="65" t="s">
        <v>72</v>
      </c>
      <c r="F12" s="35"/>
      <c r="G12" s="35"/>
      <c r="H12" s="90"/>
      <c r="I12" s="35"/>
      <c r="J12" s="35"/>
      <c r="K12" s="35"/>
      <c r="L12" s="35"/>
      <c r="M12" s="36"/>
      <c r="N12" s="37">
        <f t="shared" si="0"/>
        <v>14.285714285714286</v>
      </c>
      <c r="O12" s="38">
        <v>1</v>
      </c>
      <c r="P12" s="68">
        <f t="shared" si="1"/>
        <v>0.14285714285714288</v>
      </c>
      <c r="Q12" s="39"/>
    </row>
    <row r="13" spans="1:17" ht="47.25" x14ac:dyDescent="0.25">
      <c r="A13" s="40"/>
      <c r="B13" s="40"/>
      <c r="C13" s="40"/>
      <c r="D13" s="40"/>
      <c r="E13" s="65" t="s">
        <v>73</v>
      </c>
      <c r="F13" s="41"/>
      <c r="G13" s="41"/>
      <c r="H13" s="91"/>
      <c r="I13" s="41"/>
      <c r="J13" s="41"/>
      <c r="K13" s="41"/>
      <c r="L13" s="41"/>
      <c r="M13" s="42"/>
      <c r="N13" s="37">
        <f t="shared" si="0"/>
        <v>14.285714285714286</v>
      </c>
      <c r="O13" s="38">
        <v>1</v>
      </c>
      <c r="P13" s="68">
        <f t="shared" si="1"/>
        <v>0.14285714285714288</v>
      </c>
      <c r="Q13" s="39"/>
    </row>
    <row r="14" spans="1:17" ht="48" thickBot="1" x14ac:dyDescent="0.3">
      <c r="A14" s="43"/>
      <c r="B14" s="43"/>
      <c r="C14" s="43"/>
      <c r="D14" s="43"/>
      <c r="E14" s="66" t="s">
        <v>74</v>
      </c>
      <c r="F14" s="44"/>
      <c r="G14" s="44"/>
      <c r="H14" s="92"/>
      <c r="I14" s="44"/>
      <c r="J14" s="44"/>
      <c r="K14" s="44"/>
      <c r="L14" s="44"/>
      <c r="M14" s="45"/>
      <c r="N14" s="51">
        <f t="shared" si="0"/>
        <v>14.285714285714286</v>
      </c>
      <c r="O14" s="54">
        <v>1</v>
      </c>
      <c r="P14" s="68">
        <f t="shared" si="1"/>
        <v>0.14285714285714288</v>
      </c>
      <c r="Q14" s="46"/>
    </row>
    <row r="15" spans="1:17" ht="16.5" thickBot="1" x14ac:dyDescent="0.3">
      <c r="A15" s="47"/>
      <c r="B15" s="47"/>
      <c r="C15" s="47"/>
      <c r="D15" s="47"/>
      <c r="E15" s="70">
        <f>COUNTA(E8:E14)</f>
        <v>7</v>
      </c>
      <c r="F15" s="47"/>
      <c r="G15" s="47"/>
      <c r="H15" s="47"/>
      <c r="I15" s="47"/>
      <c r="J15" s="47"/>
      <c r="K15" s="47"/>
      <c r="L15" s="47"/>
      <c r="M15" s="47"/>
      <c r="N15" s="52">
        <f>SUM(N8:N14)</f>
        <v>100.00000000000001</v>
      </c>
      <c r="O15" s="63" t="s">
        <v>40</v>
      </c>
      <c r="P15" s="69">
        <f>SUM(P8:P14)</f>
        <v>0.92857142857142883</v>
      </c>
      <c r="Q15" s="1"/>
    </row>
    <row r="16" spans="1:17" ht="15.75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9"/>
      <c r="O16" s="48"/>
      <c r="P16" s="50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03" t="s">
        <v>62</v>
      </c>
      <c r="B18" s="104"/>
      <c r="C18" s="104"/>
      <c r="D18" s="104"/>
      <c r="E18" s="104"/>
      <c r="F18" s="104"/>
      <c r="G18" s="104"/>
      <c r="H18" s="104"/>
      <c r="I18" s="105"/>
      <c r="J18" s="109">
        <f>SUM(H8:H14)</f>
        <v>0</v>
      </c>
      <c r="K18" s="110"/>
      <c r="L18" s="110"/>
      <c r="M18" s="110"/>
      <c r="N18" s="110"/>
      <c r="O18" s="110"/>
      <c r="P18" s="110"/>
      <c r="Q18" s="111"/>
    </row>
    <row r="19" spans="1:17" x14ac:dyDescent="0.25">
      <c r="A19" s="106"/>
      <c r="B19" s="107"/>
      <c r="C19" s="107"/>
      <c r="D19" s="107"/>
      <c r="E19" s="107"/>
      <c r="F19" s="107"/>
      <c r="G19" s="107"/>
      <c r="H19" s="107"/>
      <c r="I19" s="108"/>
      <c r="J19" s="112"/>
      <c r="K19" s="113"/>
      <c r="L19" s="113"/>
      <c r="M19" s="113"/>
      <c r="N19" s="113"/>
      <c r="O19" s="113"/>
      <c r="P19" s="113"/>
      <c r="Q19" s="114"/>
    </row>
    <row r="22" spans="1:17" ht="15.75" thickBot="1" x14ac:dyDescent="0.3"/>
    <row r="23" spans="1:17" ht="63" customHeight="1" thickBot="1" x14ac:dyDescent="0.3">
      <c r="A23" s="100" t="s">
        <v>61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2"/>
      <c r="M23" s="100" t="s">
        <v>6</v>
      </c>
      <c r="N23" s="101"/>
      <c r="O23" s="101"/>
      <c r="P23" s="101"/>
      <c r="Q23" s="23"/>
    </row>
    <row r="24" spans="1:17" ht="48" thickBot="1" x14ac:dyDescent="0.3">
      <c r="A24" s="24" t="s">
        <v>43</v>
      </c>
      <c r="B24" s="25" t="s">
        <v>7</v>
      </c>
      <c r="C24" s="25" t="s">
        <v>8</v>
      </c>
      <c r="D24" s="25" t="s">
        <v>9</v>
      </c>
      <c r="E24" s="25" t="s">
        <v>10</v>
      </c>
      <c r="F24" s="25" t="s">
        <v>42</v>
      </c>
      <c r="G24" s="25" t="s">
        <v>11</v>
      </c>
      <c r="H24" s="25" t="s">
        <v>12</v>
      </c>
      <c r="I24" s="25" t="s">
        <v>13</v>
      </c>
      <c r="J24" s="25" t="s">
        <v>14</v>
      </c>
      <c r="K24" s="25" t="s">
        <v>15</v>
      </c>
      <c r="L24" s="25" t="s">
        <v>16</v>
      </c>
      <c r="M24" s="26" t="s">
        <v>17</v>
      </c>
      <c r="N24" s="26" t="s">
        <v>45</v>
      </c>
      <c r="O24" s="26" t="s">
        <v>46</v>
      </c>
      <c r="P24" s="26" t="s">
        <v>47</v>
      </c>
      <c r="Q24" s="27" t="s">
        <v>18</v>
      </c>
    </row>
    <row r="25" spans="1:17" ht="78.75" x14ac:dyDescent="0.25">
      <c r="A25" s="28"/>
      <c r="B25" s="28"/>
      <c r="C25" s="28"/>
      <c r="D25" s="28"/>
      <c r="E25" s="65" t="s">
        <v>44</v>
      </c>
      <c r="F25" s="29" t="s">
        <v>19</v>
      </c>
      <c r="G25" s="29" t="s">
        <v>20</v>
      </c>
      <c r="H25" s="89" t="s">
        <v>21</v>
      </c>
      <c r="I25" s="29" t="s">
        <v>22</v>
      </c>
      <c r="J25" s="29" t="s">
        <v>23</v>
      </c>
      <c r="K25" s="29" t="s">
        <v>23</v>
      </c>
      <c r="L25" s="29" t="s">
        <v>23</v>
      </c>
      <c r="M25" s="30" t="s">
        <v>23</v>
      </c>
      <c r="N25" s="31">
        <f>(100/7)</f>
        <v>14.285714285714286</v>
      </c>
      <c r="O25" s="32">
        <v>0.5</v>
      </c>
      <c r="P25" s="67">
        <f>(N25*O25)/100</f>
        <v>7.1428571428571438E-2</v>
      </c>
      <c r="Q25" s="33"/>
    </row>
    <row r="26" spans="1:17" ht="47.25" x14ac:dyDescent="0.25">
      <c r="A26" s="34"/>
      <c r="B26" s="34"/>
      <c r="C26" s="34"/>
      <c r="D26" s="34"/>
      <c r="E26" s="65" t="s">
        <v>69</v>
      </c>
      <c r="F26" s="35"/>
      <c r="G26" s="35"/>
      <c r="H26" s="90"/>
      <c r="I26" s="35"/>
      <c r="J26" s="35"/>
      <c r="K26" s="35"/>
      <c r="L26" s="35"/>
      <c r="M26" s="36"/>
      <c r="N26" s="37">
        <f t="shared" ref="N26:N31" si="2">(100/7)</f>
        <v>14.285714285714286</v>
      </c>
      <c r="O26" s="38">
        <v>1</v>
      </c>
      <c r="P26" s="68">
        <f>(N26*O26)/100</f>
        <v>0.14285714285714288</v>
      </c>
      <c r="Q26" s="39"/>
    </row>
    <row r="27" spans="1:17" ht="47.25" x14ac:dyDescent="0.25">
      <c r="A27" s="34"/>
      <c r="B27" s="34"/>
      <c r="C27" s="34"/>
      <c r="D27" s="34"/>
      <c r="E27" s="65" t="s">
        <v>70</v>
      </c>
      <c r="F27" s="35"/>
      <c r="G27" s="35"/>
      <c r="H27" s="90"/>
      <c r="I27" s="35"/>
      <c r="J27" s="35"/>
      <c r="K27" s="35"/>
      <c r="L27" s="35"/>
      <c r="M27" s="36"/>
      <c r="N27" s="37">
        <f t="shared" si="2"/>
        <v>14.285714285714286</v>
      </c>
      <c r="O27" s="38">
        <v>1</v>
      </c>
      <c r="P27" s="68">
        <f t="shared" ref="P27:P31" si="3">(N27*O27)/100</f>
        <v>0.14285714285714288</v>
      </c>
      <c r="Q27" s="39"/>
    </row>
    <row r="28" spans="1:17" ht="47.25" x14ac:dyDescent="0.25">
      <c r="A28" s="34"/>
      <c r="B28" s="34"/>
      <c r="C28" s="34"/>
      <c r="D28" s="34"/>
      <c r="E28" s="65" t="s">
        <v>71</v>
      </c>
      <c r="F28" s="35"/>
      <c r="G28" s="35"/>
      <c r="H28" s="90"/>
      <c r="I28" s="35"/>
      <c r="J28" s="35"/>
      <c r="K28" s="35"/>
      <c r="L28" s="35"/>
      <c r="M28" s="36"/>
      <c r="N28" s="37">
        <f t="shared" si="2"/>
        <v>14.285714285714286</v>
      </c>
      <c r="O28" s="38">
        <v>1</v>
      </c>
      <c r="P28" s="68">
        <f t="shared" si="3"/>
        <v>0.14285714285714288</v>
      </c>
      <c r="Q28" s="39"/>
    </row>
    <row r="29" spans="1:17" ht="47.25" x14ac:dyDescent="0.25">
      <c r="A29" s="34"/>
      <c r="B29" s="34"/>
      <c r="C29" s="34"/>
      <c r="D29" s="34"/>
      <c r="E29" s="65" t="s">
        <v>72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1</v>
      </c>
      <c r="P29" s="68">
        <f t="shared" si="3"/>
        <v>0.14285714285714288</v>
      </c>
      <c r="Q29" s="39"/>
    </row>
    <row r="30" spans="1:17" ht="47.25" x14ac:dyDescent="0.25">
      <c r="A30" s="40"/>
      <c r="B30" s="40"/>
      <c r="C30" s="40"/>
      <c r="D30" s="40"/>
      <c r="E30" s="65" t="s">
        <v>73</v>
      </c>
      <c r="F30" s="41"/>
      <c r="G30" s="41"/>
      <c r="H30" s="91"/>
      <c r="I30" s="41"/>
      <c r="J30" s="41"/>
      <c r="K30" s="41"/>
      <c r="L30" s="41"/>
      <c r="M30" s="42"/>
      <c r="N30" s="37">
        <f t="shared" si="2"/>
        <v>14.285714285714286</v>
      </c>
      <c r="O30" s="38">
        <v>1</v>
      </c>
      <c r="P30" s="68">
        <f t="shared" si="3"/>
        <v>0.14285714285714288</v>
      </c>
      <c r="Q30" s="39"/>
    </row>
    <row r="31" spans="1:17" ht="48" thickBot="1" x14ac:dyDescent="0.3">
      <c r="A31" s="43"/>
      <c r="B31" s="43"/>
      <c r="C31" s="43"/>
      <c r="D31" s="43"/>
      <c r="E31" s="66" t="s">
        <v>74</v>
      </c>
      <c r="F31" s="44"/>
      <c r="G31" s="44"/>
      <c r="H31" s="92"/>
      <c r="I31" s="44"/>
      <c r="J31" s="44"/>
      <c r="K31" s="44"/>
      <c r="L31" s="44"/>
      <c r="M31" s="45"/>
      <c r="N31" s="51">
        <f t="shared" si="2"/>
        <v>14.285714285714286</v>
      </c>
      <c r="O31" s="54">
        <v>1</v>
      </c>
      <c r="P31" s="68">
        <f t="shared" si="3"/>
        <v>0.14285714285714288</v>
      </c>
      <c r="Q31" s="46"/>
    </row>
    <row r="32" spans="1:17" ht="16.5" thickBot="1" x14ac:dyDescent="0.3">
      <c r="A32" s="47"/>
      <c r="B32" s="47"/>
      <c r="C32" s="47"/>
      <c r="D32" s="47"/>
      <c r="E32" s="70">
        <f>COUNTA(E25:E31)</f>
        <v>7</v>
      </c>
      <c r="F32" s="47"/>
      <c r="G32" s="47"/>
      <c r="H32" s="47"/>
      <c r="I32" s="47"/>
      <c r="J32" s="47"/>
      <c r="K32" s="47"/>
      <c r="L32" s="47"/>
      <c r="M32" s="47"/>
      <c r="N32" s="52">
        <f>SUM(N25:N31)</f>
        <v>100.00000000000001</v>
      </c>
      <c r="O32" s="63" t="s">
        <v>40</v>
      </c>
      <c r="P32" s="69">
        <f>SUM(P25:P31)</f>
        <v>0.92857142857142883</v>
      </c>
      <c r="Q32" s="1"/>
    </row>
    <row r="33" spans="1:17" ht="15.7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9"/>
      <c r="O33" s="48"/>
      <c r="P33" s="50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03" t="s">
        <v>62</v>
      </c>
      <c r="B35" s="104"/>
      <c r="C35" s="104"/>
      <c r="D35" s="104"/>
      <c r="E35" s="104"/>
      <c r="F35" s="104"/>
      <c r="G35" s="104"/>
      <c r="H35" s="104"/>
      <c r="I35" s="105"/>
      <c r="J35" s="109">
        <f>SUM(H25:H31)</f>
        <v>0</v>
      </c>
      <c r="K35" s="110"/>
      <c r="L35" s="110"/>
      <c r="M35" s="110"/>
      <c r="N35" s="110"/>
      <c r="O35" s="110"/>
      <c r="P35" s="110"/>
      <c r="Q35" s="111"/>
    </row>
    <row r="36" spans="1:17" x14ac:dyDescent="0.25">
      <c r="A36" s="106"/>
      <c r="B36" s="107"/>
      <c r="C36" s="107"/>
      <c r="D36" s="107"/>
      <c r="E36" s="107"/>
      <c r="F36" s="107"/>
      <c r="G36" s="107"/>
      <c r="H36" s="107"/>
      <c r="I36" s="108"/>
      <c r="J36" s="112"/>
      <c r="K36" s="113"/>
      <c r="L36" s="113"/>
      <c r="M36" s="113"/>
      <c r="N36" s="113"/>
      <c r="O36" s="113"/>
      <c r="P36" s="113"/>
      <c r="Q36" s="114"/>
    </row>
    <row r="39" spans="1:17" x14ac:dyDescent="0.25">
      <c r="A39" s="103" t="s">
        <v>24</v>
      </c>
      <c r="B39" s="104"/>
      <c r="C39" s="104"/>
      <c r="D39" s="104"/>
      <c r="E39" s="104"/>
      <c r="F39" s="104"/>
      <c r="G39" s="104"/>
      <c r="H39" s="104"/>
      <c r="I39" s="105"/>
      <c r="J39" s="109">
        <f>SUM(J18,J35)</f>
        <v>0</v>
      </c>
      <c r="K39" s="110"/>
      <c r="L39" s="110"/>
      <c r="M39" s="110"/>
      <c r="N39" s="110"/>
      <c r="O39" s="110"/>
      <c r="P39" s="110"/>
      <c r="Q39" s="111"/>
    </row>
    <row r="40" spans="1:17" x14ac:dyDescent="0.25">
      <c r="A40" s="106"/>
      <c r="B40" s="107"/>
      <c r="C40" s="107"/>
      <c r="D40" s="107"/>
      <c r="E40" s="107"/>
      <c r="F40" s="107"/>
      <c r="G40" s="107"/>
      <c r="H40" s="107"/>
      <c r="I40" s="108"/>
      <c r="J40" s="112"/>
      <c r="K40" s="113"/>
      <c r="L40" s="113"/>
      <c r="M40" s="113"/>
      <c r="N40" s="113"/>
      <c r="O40" s="113"/>
      <c r="P40" s="113"/>
      <c r="Q40" s="114"/>
    </row>
  </sheetData>
  <mergeCells count="13">
    <mergeCell ref="A1:A2"/>
    <mergeCell ref="B1:O2"/>
    <mergeCell ref="A4:Q4"/>
    <mergeCell ref="A5:L5"/>
    <mergeCell ref="M5:P5"/>
    <mergeCell ref="A39:I40"/>
    <mergeCell ref="J39:Q40"/>
    <mergeCell ref="A18:I19"/>
    <mergeCell ref="J18:Q19"/>
    <mergeCell ref="A23:L23"/>
    <mergeCell ref="M23:P23"/>
    <mergeCell ref="A35:I36"/>
    <mergeCell ref="J35:Q36"/>
  </mergeCells>
  <conditionalFormatting sqref="O8:O14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7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Q40"/>
  <sheetViews>
    <sheetView topLeftCell="A4" zoomScale="50" zoomScaleNormal="50" workbookViewId="0">
      <selection activeCell="M7" sqref="M7:N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4" customHeight="1" thickBot="1" x14ac:dyDescent="0.3">
      <c r="A1" s="121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76" t="s">
        <v>25</v>
      </c>
      <c r="Q1" s="81" t="s">
        <v>75</v>
      </c>
    </row>
    <row r="2" spans="1:17" ht="46.5" customHeight="1" thickBot="1" x14ac:dyDescent="0.3">
      <c r="A2" s="122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78" t="s">
        <v>26</v>
      </c>
      <c r="Q2" s="80" t="s">
        <v>1</v>
      </c>
    </row>
    <row r="3" spans="1:17" ht="15.75" thickBot="1" x14ac:dyDescent="0.3"/>
    <row r="4" spans="1:17" ht="33" customHeight="1" thickBot="1" x14ac:dyDescent="0.3">
      <c r="A4" s="125" t="s">
        <v>30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</row>
    <row r="5" spans="1:17" ht="51.75" customHeight="1" thickBot="1" x14ac:dyDescent="0.3">
      <c r="A5" s="100" t="s">
        <v>60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100" t="s">
        <v>6</v>
      </c>
      <c r="N5" s="101"/>
      <c r="O5" s="101"/>
      <c r="P5" s="101"/>
      <c r="Q5" s="23"/>
    </row>
    <row r="6" spans="1:17" ht="143.25" customHeight="1" x14ac:dyDescent="0.25">
      <c r="A6" s="93" t="s">
        <v>43</v>
      </c>
      <c r="B6" s="94" t="s">
        <v>7</v>
      </c>
      <c r="C6" s="94" t="s">
        <v>8</v>
      </c>
      <c r="D6" s="94" t="s">
        <v>9</v>
      </c>
      <c r="E6" s="94" t="s">
        <v>10</v>
      </c>
      <c r="F6" s="94" t="s">
        <v>42</v>
      </c>
      <c r="G6" s="94" t="s">
        <v>11</v>
      </c>
      <c r="H6" s="94" t="s">
        <v>12</v>
      </c>
      <c r="I6" s="94" t="s">
        <v>13</v>
      </c>
      <c r="J6" s="94" t="s">
        <v>14</v>
      </c>
      <c r="K6" s="94" t="s">
        <v>15</v>
      </c>
      <c r="L6" s="94" t="s">
        <v>16</v>
      </c>
      <c r="M6" s="95" t="s">
        <v>17</v>
      </c>
      <c r="N6" s="95" t="s">
        <v>45</v>
      </c>
      <c r="O6" s="95" t="s">
        <v>46</v>
      </c>
      <c r="P6" s="95" t="s">
        <v>47</v>
      </c>
      <c r="Q6" s="96" t="s">
        <v>18</v>
      </c>
    </row>
    <row r="7" spans="1:17" ht="45" x14ac:dyDescent="0.25">
      <c r="A7" s="99" t="s">
        <v>92</v>
      </c>
      <c r="B7" s="97" t="s">
        <v>93</v>
      </c>
      <c r="C7" s="97" t="s">
        <v>94</v>
      </c>
      <c r="D7" s="97" t="s">
        <v>95</v>
      </c>
      <c r="E7" s="97"/>
      <c r="F7" s="97" t="s">
        <v>80</v>
      </c>
      <c r="G7" s="97" t="s">
        <v>81</v>
      </c>
      <c r="H7" s="97" t="s">
        <v>82</v>
      </c>
      <c r="I7" s="97" t="s">
        <v>83</v>
      </c>
      <c r="J7" s="97" t="s">
        <v>96</v>
      </c>
      <c r="K7" s="98" t="s">
        <v>97</v>
      </c>
      <c r="L7" s="98" t="s">
        <v>98</v>
      </c>
      <c r="M7" s="97" t="s">
        <v>85</v>
      </c>
      <c r="N7" s="97" t="s">
        <v>85</v>
      </c>
      <c r="O7" s="97" t="s">
        <v>85</v>
      </c>
      <c r="P7" s="97" t="s">
        <v>85</v>
      </c>
      <c r="Q7" s="97" t="s">
        <v>84</v>
      </c>
    </row>
    <row r="8" spans="1:17" ht="78.75" x14ac:dyDescent="0.25">
      <c r="A8" s="28"/>
      <c r="B8" s="28"/>
      <c r="C8" s="28"/>
      <c r="D8" s="28"/>
      <c r="E8" s="65" t="s">
        <v>44</v>
      </c>
      <c r="F8" s="29" t="s">
        <v>19</v>
      </c>
      <c r="G8" s="29" t="s">
        <v>20</v>
      </c>
      <c r="H8" s="89" t="s">
        <v>21</v>
      </c>
      <c r="I8" s="29" t="s">
        <v>22</v>
      </c>
      <c r="J8" s="29" t="s">
        <v>23</v>
      </c>
      <c r="K8" s="29" t="s">
        <v>23</v>
      </c>
      <c r="L8" s="29" t="s">
        <v>23</v>
      </c>
      <c r="M8" s="30" t="s">
        <v>23</v>
      </c>
      <c r="N8" s="31">
        <f>(100/7)</f>
        <v>14.285714285714286</v>
      </c>
      <c r="O8" s="32">
        <v>0.5</v>
      </c>
      <c r="P8" s="67">
        <f>(N8*O8)/100</f>
        <v>7.1428571428571438E-2</v>
      </c>
      <c r="Q8" s="33"/>
    </row>
    <row r="9" spans="1:17" ht="47.25" x14ac:dyDescent="0.25">
      <c r="A9" s="34"/>
      <c r="B9" s="34"/>
      <c r="C9" s="34"/>
      <c r="D9" s="34"/>
      <c r="E9" s="65" t="s">
        <v>69</v>
      </c>
      <c r="F9" s="35"/>
      <c r="G9" s="35"/>
      <c r="H9" s="90"/>
      <c r="I9" s="35"/>
      <c r="J9" s="35"/>
      <c r="K9" s="35"/>
      <c r="L9" s="35"/>
      <c r="M9" s="36"/>
      <c r="N9" s="37">
        <f t="shared" ref="N9:N14" si="0">(100/7)</f>
        <v>14.285714285714286</v>
      </c>
      <c r="O9" s="38">
        <v>1</v>
      </c>
      <c r="P9" s="68">
        <f t="shared" ref="P9:P14" si="1">(N9*O9)/100</f>
        <v>0.14285714285714288</v>
      </c>
      <c r="Q9" s="39"/>
    </row>
    <row r="10" spans="1:17" ht="47.25" x14ac:dyDescent="0.25">
      <c r="A10" s="34"/>
      <c r="B10" s="34"/>
      <c r="C10" s="34"/>
      <c r="D10" s="34"/>
      <c r="E10" s="65" t="s">
        <v>70</v>
      </c>
      <c r="F10" s="35"/>
      <c r="G10" s="35"/>
      <c r="H10" s="90"/>
      <c r="I10" s="35"/>
      <c r="J10" s="35"/>
      <c r="K10" s="35"/>
      <c r="L10" s="35"/>
      <c r="M10" s="36"/>
      <c r="N10" s="37">
        <f t="shared" si="0"/>
        <v>14.285714285714286</v>
      </c>
      <c r="O10" s="38">
        <v>1</v>
      </c>
      <c r="P10" s="68">
        <f t="shared" si="1"/>
        <v>0.14285714285714288</v>
      </c>
      <c r="Q10" s="39"/>
    </row>
    <row r="11" spans="1:17" ht="47.25" x14ac:dyDescent="0.25">
      <c r="A11" s="34"/>
      <c r="B11" s="34"/>
      <c r="C11" s="34"/>
      <c r="D11" s="34"/>
      <c r="E11" s="65" t="s">
        <v>71</v>
      </c>
      <c r="F11" s="35"/>
      <c r="G11" s="35"/>
      <c r="H11" s="90"/>
      <c r="I11" s="35"/>
      <c r="J11" s="35"/>
      <c r="K11" s="35"/>
      <c r="L11" s="35"/>
      <c r="M11" s="36"/>
      <c r="N11" s="37">
        <f t="shared" si="0"/>
        <v>14.285714285714286</v>
      </c>
      <c r="O11" s="38">
        <v>1</v>
      </c>
      <c r="P11" s="68">
        <f t="shared" si="1"/>
        <v>0.14285714285714288</v>
      </c>
      <c r="Q11" s="39"/>
    </row>
    <row r="12" spans="1:17" ht="47.25" x14ac:dyDescent="0.25">
      <c r="A12" s="34"/>
      <c r="B12" s="34"/>
      <c r="C12" s="34"/>
      <c r="D12" s="34"/>
      <c r="E12" s="65" t="s">
        <v>72</v>
      </c>
      <c r="F12" s="35"/>
      <c r="G12" s="35"/>
      <c r="H12" s="90"/>
      <c r="I12" s="35"/>
      <c r="J12" s="35"/>
      <c r="K12" s="35"/>
      <c r="L12" s="35"/>
      <c r="M12" s="36"/>
      <c r="N12" s="37">
        <f t="shared" si="0"/>
        <v>14.285714285714286</v>
      </c>
      <c r="O12" s="38">
        <v>1</v>
      </c>
      <c r="P12" s="68">
        <f t="shared" si="1"/>
        <v>0.14285714285714288</v>
      </c>
      <c r="Q12" s="39"/>
    </row>
    <row r="13" spans="1:17" ht="47.25" x14ac:dyDescent="0.25">
      <c r="A13" s="40"/>
      <c r="B13" s="40"/>
      <c r="C13" s="40"/>
      <c r="D13" s="40"/>
      <c r="E13" s="65" t="s">
        <v>73</v>
      </c>
      <c r="F13" s="41"/>
      <c r="G13" s="41"/>
      <c r="H13" s="91"/>
      <c r="I13" s="41"/>
      <c r="J13" s="41"/>
      <c r="K13" s="41"/>
      <c r="L13" s="41"/>
      <c r="M13" s="42"/>
      <c r="N13" s="37">
        <f t="shared" si="0"/>
        <v>14.285714285714286</v>
      </c>
      <c r="O13" s="38">
        <v>1</v>
      </c>
      <c r="P13" s="68">
        <f t="shared" si="1"/>
        <v>0.14285714285714288</v>
      </c>
      <c r="Q13" s="39"/>
    </row>
    <row r="14" spans="1:17" ht="48" thickBot="1" x14ac:dyDescent="0.3">
      <c r="A14" s="43"/>
      <c r="B14" s="43"/>
      <c r="C14" s="43"/>
      <c r="D14" s="43"/>
      <c r="E14" s="66" t="s">
        <v>74</v>
      </c>
      <c r="F14" s="44"/>
      <c r="G14" s="44"/>
      <c r="H14" s="92"/>
      <c r="I14" s="44"/>
      <c r="J14" s="44"/>
      <c r="K14" s="44"/>
      <c r="L14" s="44"/>
      <c r="M14" s="45"/>
      <c r="N14" s="51">
        <f t="shared" si="0"/>
        <v>14.285714285714286</v>
      </c>
      <c r="O14" s="54">
        <v>1</v>
      </c>
      <c r="P14" s="68">
        <f t="shared" si="1"/>
        <v>0.14285714285714288</v>
      </c>
      <c r="Q14" s="46"/>
    </row>
    <row r="15" spans="1:17" ht="16.5" thickBot="1" x14ac:dyDescent="0.3">
      <c r="A15" s="47"/>
      <c r="B15" s="47"/>
      <c r="C15" s="47"/>
      <c r="D15" s="47"/>
      <c r="E15" s="70">
        <f>COUNTA(E8:E14)</f>
        <v>7</v>
      </c>
      <c r="F15" s="47"/>
      <c r="G15" s="47"/>
      <c r="H15" s="47"/>
      <c r="I15" s="47"/>
      <c r="J15" s="47"/>
      <c r="K15" s="47"/>
      <c r="L15" s="47"/>
      <c r="M15" s="47"/>
      <c r="N15" s="52">
        <f>SUM(N8:N14)</f>
        <v>100.00000000000001</v>
      </c>
      <c r="O15" s="63" t="s">
        <v>40</v>
      </c>
      <c r="P15" s="69">
        <f>SUM(P8:P14)</f>
        <v>0.92857142857142883</v>
      </c>
      <c r="Q15" s="1"/>
    </row>
    <row r="16" spans="1:17" ht="15.75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9"/>
      <c r="O16" s="48"/>
      <c r="P16" s="50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03" t="s">
        <v>62</v>
      </c>
      <c r="B18" s="104"/>
      <c r="C18" s="104"/>
      <c r="D18" s="104"/>
      <c r="E18" s="104"/>
      <c r="F18" s="104"/>
      <c r="G18" s="104"/>
      <c r="H18" s="104"/>
      <c r="I18" s="105"/>
      <c r="J18" s="109">
        <f>SUM(H8:H14)</f>
        <v>0</v>
      </c>
      <c r="K18" s="110"/>
      <c r="L18" s="110"/>
      <c r="M18" s="110"/>
      <c r="N18" s="110"/>
      <c r="O18" s="110"/>
      <c r="P18" s="110"/>
      <c r="Q18" s="111"/>
    </row>
    <row r="19" spans="1:17" x14ac:dyDescent="0.25">
      <c r="A19" s="106"/>
      <c r="B19" s="107"/>
      <c r="C19" s="107"/>
      <c r="D19" s="107"/>
      <c r="E19" s="107"/>
      <c r="F19" s="107"/>
      <c r="G19" s="107"/>
      <c r="H19" s="107"/>
      <c r="I19" s="108"/>
      <c r="J19" s="112"/>
      <c r="K19" s="113"/>
      <c r="L19" s="113"/>
      <c r="M19" s="113"/>
      <c r="N19" s="113"/>
      <c r="O19" s="113"/>
      <c r="P19" s="113"/>
      <c r="Q19" s="114"/>
    </row>
    <row r="22" spans="1:17" ht="15.75" thickBot="1" x14ac:dyDescent="0.3"/>
    <row r="23" spans="1:17" ht="76.150000000000006" customHeight="1" thickBot="1" x14ac:dyDescent="0.3">
      <c r="A23" s="100" t="s">
        <v>61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2"/>
      <c r="M23" s="100" t="s">
        <v>6</v>
      </c>
      <c r="N23" s="101"/>
      <c r="O23" s="101"/>
      <c r="P23" s="101"/>
      <c r="Q23" s="23"/>
    </row>
    <row r="24" spans="1:17" ht="48" thickBot="1" x14ac:dyDescent="0.3">
      <c r="A24" s="24" t="s">
        <v>43</v>
      </c>
      <c r="B24" s="25" t="s">
        <v>7</v>
      </c>
      <c r="C24" s="25" t="s">
        <v>8</v>
      </c>
      <c r="D24" s="25" t="s">
        <v>9</v>
      </c>
      <c r="E24" s="25" t="s">
        <v>10</v>
      </c>
      <c r="F24" s="25" t="s">
        <v>42</v>
      </c>
      <c r="G24" s="25" t="s">
        <v>11</v>
      </c>
      <c r="H24" s="25" t="s">
        <v>12</v>
      </c>
      <c r="I24" s="25" t="s">
        <v>13</v>
      </c>
      <c r="J24" s="25" t="s">
        <v>14</v>
      </c>
      <c r="K24" s="25" t="s">
        <v>15</v>
      </c>
      <c r="L24" s="25" t="s">
        <v>16</v>
      </c>
      <c r="M24" s="26" t="s">
        <v>17</v>
      </c>
      <c r="N24" s="26" t="s">
        <v>45</v>
      </c>
      <c r="O24" s="26" t="s">
        <v>46</v>
      </c>
      <c r="P24" s="26" t="s">
        <v>47</v>
      </c>
      <c r="Q24" s="27" t="s">
        <v>18</v>
      </c>
    </row>
    <row r="25" spans="1:17" ht="78.75" x14ac:dyDescent="0.25">
      <c r="A25" s="28"/>
      <c r="B25" s="28"/>
      <c r="C25" s="28"/>
      <c r="D25" s="28"/>
      <c r="E25" s="65" t="s">
        <v>44</v>
      </c>
      <c r="F25" s="29" t="s">
        <v>19</v>
      </c>
      <c r="G25" s="29" t="s">
        <v>20</v>
      </c>
      <c r="H25" s="89" t="s">
        <v>21</v>
      </c>
      <c r="I25" s="29" t="s">
        <v>22</v>
      </c>
      <c r="J25" s="29" t="s">
        <v>23</v>
      </c>
      <c r="K25" s="29" t="s">
        <v>23</v>
      </c>
      <c r="L25" s="29" t="s">
        <v>23</v>
      </c>
      <c r="M25" s="30" t="s">
        <v>23</v>
      </c>
      <c r="N25" s="31">
        <f>(100/7)</f>
        <v>14.285714285714286</v>
      </c>
      <c r="O25" s="32">
        <v>0.5</v>
      </c>
      <c r="P25" s="67">
        <f>(N25*O25)/100</f>
        <v>7.1428571428571438E-2</v>
      </c>
      <c r="Q25" s="33"/>
    </row>
    <row r="26" spans="1:17" ht="47.25" x14ac:dyDescent="0.25">
      <c r="A26" s="34"/>
      <c r="B26" s="34"/>
      <c r="C26" s="34"/>
      <c r="D26" s="34"/>
      <c r="E26" s="65" t="s">
        <v>69</v>
      </c>
      <c r="F26" s="35"/>
      <c r="G26" s="35"/>
      <c r="H26" s="90"/>
      <c r="I26" s="35"/>
      <c r="J26" s="35"/>
      <c r="K26" s="35"/>
      <c r="L26" s="35"/>
      <c r="M26" s="36"/>
      <c r="N26" s="37">
        <f t="shared" ref="N26:N31" si="2">(100/7)</f>
        <v>14.285714285714286</v>
      </c>
      <c r="O26" s="38">
        <v>1</v>
      </c>
      <c r="P26" s="68">
        <f>(N26*O26)/100</f>
        <v>0.14285714285714288</v>
      </c>
      <c r="Q26" s="39"/>
    </row>
    <row r="27" spans="1:17" ht="47.25" x14ac:dyDescent="0.25">
      <c r="A27" s="34"/>
      <c r="B27" s="34"/>
      <c r="C27" s="34"/>
      <c r="D27" s="34"/>
      <c r="E27" s="65" t="s">
        <v>70</v>
      </c>
      <c r="F27" s="35"/>
      <c r="G27" s="35"/>
      <c r="H27" s="90"/>
      <c r="I27" s="35"/>
      <c r="J27" s="35"/>
      <c r="K27" s="35"/>
      <c r="L27" s="35"/>
      <c r="M27" s="36"/>
      <c r="N27" s="37">
        <f t="shared" si="2"/>
        <v>14.285714285714286</v>
      </c>
      <c r="O27" s="38">
        <v>1</v>
      </c>
      <c r="P27" s="68">
        <f t="shared" ref="P27:P31" si="3">(N27*O27)/100</f>
        <v>0.14285714285714288</v>
      </c>
      <c r="Q27" s="39"/>
    </row>
    <row r="28" spans="1:17" ht="47.25" x14ac:dyDescent="0.25">
      <c r="A28" s="34"/>
      <c r="B28" s="34"/>
      <c r="C28" s="34"/>
      <c r="D28" s="34"/>
      <c r="E28" s="65" t="s">
        <v>71</v>
      </c>
      <c r="F28" s="35"/>
      <c r="G28" s="35"/>
      <c r="H28" s="90"/>
      <c r="I28" s="35"/>
      <c r="J28" s="35"/>
      <c r="K28" s="35"/>
      <c r="L28" s="35"/>
      <c r="M28" s="36"/>
      <c r="N28" s="37">
        <f t="shared" si="2"/>
        <v>14.285714285714286</v>
      </c>
      <c r="O28" s="38">
        <v>1</v>
      </c>
      <c r="P28" s="68">
        <f t="shared" si="3"/>
        <v>0.14285714285714288</v>
      </c>
      <c r="Q28" s="39"/>
    </row>
    <row r="29" spans="1:17" ht="47.25" x14ac:dyDescent="0.25">
      <c r="A29" s="34"/>
      <c r="B29" s="34"/>
      <c r="C29" s="34"/>
      <c r="D29" s="34"/>
      <c r="E29" s="65" t="s">
        <v>72</v>
      </c>
      <c r="F29" s="35"/>
      <c r="G29" s="35"/>
      <c r="H29" s="90"/>
      <c r="I29" s="35"/>
      <c r="J29" s="35"/>
      <c r="K29" s="35"/>
      <c r="L29" s="35"/>
      <c r="M29" s="36"/>
      <c r="N29" s="37">
        <f t="shared" si="2"/>
        <v>14.285714285714286</v>
      </c>
      <c r="O29" s="38">
        <v>1</v>
      </c>
      <c r="P29" s="68">
        <f t="shared" si="3"/>
        <v>0.14285714285714288</v>
      </c>
      <c r="Q29" s="39"/>
    </row>
    <row r="30" spans="1:17" ht="47.25" x14ac:dyDescent="0.25">
      <c r="A30" s="40"/>
      <c r="B30" s="40"/>
      <c r="C30" s="40"/>
      <c r="D30" s="40"/>
      <c r="E30" s="65" t="s">
        <v>73</v>
      </c>
      <c r="F30" s="41"/>
      <c r="G30" s="41"/>
      <c r="H30" s="91"/>
      <c r="I30" s="41"/>
      <c r="J30" s="41"/>
      <c r="K30" s="41"/>
      <c r="L30" s="41"/>
      <c r="M30" s="42"/>
      <c r="N30" s="37">
        <f t="shared" si="2"/>
        <v>14.285714285714286</v>
      </c>
      <c r="O30" s="38">
        <v>1</v>
      </c>
      <c r="P30" s="68">
        <f t="shared" si="3"/>
        <v>0.14285714285714288</v>
      </c>
      <c r="Q30" s="39"/>
    </row>
    <row r="31" spans="1:17" ht="48" thickBot="1" x14ac:dyDescent="0.3">
      <c r="A31" s="43"/>
      <c r="B31" s="43"/>
      <c r="C31" s="43"/>
      <c r="D31" s="43"/>
      <c r="E31" s="66" t="s">
        <v>74</v>
      </c>
      <c r="F31" s="44"/>
      <c r="G31" s="44"/>
      <c r="H31" s="92"/>
      <c r="I31" s="44"/>
      <c r="J31" s="44"/>
      <c r="K31" s="44"/>
      <c r="L31" s="44"/>
      <c r="M31" s="45"/>
      <c r="N31" s="51">
        <f t="shared" si="2"/>
        <v>14.285714285714286</v>
      </c>
      <c r="O31" s="54">
        <v>1</v>
      </c>
      <c r="P31" s="68">
        <f t="shared" si="3"/>
        <v>0.14285714285714288</v>
      </c>
      <c r="Q31" s="46"/>
    </row>
    <row r="32" spans="1:17" ht="16.5" thickBot="1" x14ac:dyDescent="0.3">
      <c r="A32" s="47"/>
      <c r="B32" s="47"/>
      <c r="C32" s="47"/>
      <c r="D32" s="47"/>
      <c r="E32" s="70">
        <f>COUNTA(E25:E31)</f>
        <v>7</v>
      </c>
      <c r="F32" s="47"/>
      <c r="G32" s="47"/>
      <c r="H32" s="47"/>
      <c r="I32" s="47"/>
      <c r="J32" s="47"/>
      <c r="K32" s="47"/>
      <c r="L32" s="47"/>
      <c r="M32" s="47"/>
      <c r="N32" s="52">
        <f>SUM(N25:N31)</f>
        <v>100.00000000000001</v>
      </c>
      <c r="O32" s="63" t="s">
        <v>40</v>
      </c>
      <c r="P32" s="69">
        <f>SUM(P25:P31)</f>
        <v>0.92857142857142883</v>
      </c>
      <c r="Q32" s="1"/>
    </row>
    <row r="33" spans="1:17" ht="15.7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9"/>
      <c r="O33" s="48"/>
      <c r="P33" s="50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03" t="s">
        <v>62</v>
      </c>
      <c r="B35" s="104"/>
      <c r="C35" s="104"/>
      <c r="D35" s="104"/>
      <c r="E35" s="104"/>
      <c r="F35" s="104"/>
      <c r="G35" s="104"/>
      <c r="H35" s="104"/>
      <c r="I35" s="105"/>
      <c r="J35" s="109">
        <f>SUM(H25:H31)</f>
        <v>0</v>
      </c>
      <c r="K35" s="110"/>
      <c r="L35" s="110"/>
      <c r="M35" s="110"/>
      <c r="N35" s="110"/>
      <c r="O35" s="110"/>
      <c r="P35" s="110"/>
      <c r="Q35" s="111"/>
    </row>
    <row r="36" spans="1:17" x14ac:dyDescent="0.25">
      <c r="A36" s="106"/>
      <c r="B36" s="107"/>
      <c r="C36" s="107"/>
      <c r="D36" s="107"/>
      <c r="E36" s="107"/>
      <c r="F36" s="107"/>
      <c r="G36" s="107"/>
      <c r="H36" s="107"/>
      <c r="I36" s="108"/>
      <c r="J36" s="112"/>
      <c r="K36" s="113"/>
      <c r="L36" s="113"/>
      <c r="M36" s="113"/>
      <c r="N36" s="113"/>
      <c r="O36" s="113"/>
      <c r="P36" s="113"/>
      <c r="Q36" s="114"/>
    </row>
    <row r="39" spans="1:17" x14ac:dyDescent="0.25">
      <c r="A39" s="103" t="s">
        <v>24</v>
      </c>
      <c r="B39" s="104"/>
      <c r="C39" s="104"/>
      <c r="D39" s="104"/>
      <c r="E39" s="104"/>
      <c r="F39" s="104"/>
      <c r="G39" s="104"/>
      <c r="H39" s="104"/>
      <c r="I39" s="105"/>
      <c r="J39" s="109">
        <f>SUM(J18,J35)</f>
        <v>0</v>
      </c>
      <c r="K39" s="110"/>
      <c r="L39" s="110"/>
      <c r="M39" s="110"/>
      <c r="N39" s="110"/>
      <c r="O39" s="110"/>
      <c r="P39" s="110"/>
      <c r="Q39" s="111"/>
    </row>
    <row r="40" spans="1:17" x14ac:dyDescent="0.25">
      <c r="A40" s="106"/>
      <c r="B40" s="107"/>
      <c r="C40" s="107"/>
      <c r="D40" s="107"/>
      <c r="E40" s="107"/>
      <c r="F40" s="107"/>
      <c r="G40" s="107"/>
      <c r="H40" s="107"/>
      <c r="I40" s="108"/>
      <c r="J40" s="112"/>
      <c r="K40" s="113"/>
      <c r="L40" s="113"/>
      <c r="M40" s="113"/>
      <c r="N40" s="113"/>
      <c r="O40" s="113"/>
      <c r="P40" s="113"/>
      <c r="Q40" s="114"/>
    </row>
  </sheetData>
  <mergeCells count="13">
    <mergeCell ref="A1:A2"/>
    <mergeCell ref="B1:O2"/>
    <mergeCell ref="A4:Q4"/>
    <mergeCell ref="A5:L5"/>
    <mergeCell ref="M5:P5"/>
    <mergeCell ref="A39:I40"/>
    <mergeCell ref="J39:Q40"/>
    <mergeCell ref="A18:I19"/>
    <mergeCell ref="J18:Q19"/>
    <mergeCell ref="A23:L23"/>
    <mergeCell ref="M23:P23"/>
    <mergeCell ref="A35:I36"/>
    <mergeCell ref="J35:Q36"/>
  </mergeCells>
  <conditionalFormatting sqref="O8:O14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7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FACTOR 1 PROYECTO EDUCATIVO</vt:lpstr>
      <vt:lpstr>FACTOR 2 ESTUDIANTES</vt:lpstr>
      <vt:lpstr>FACTOR 3 PROFESORES</vt:lpstr>
      <vt:lpstr>FACTOR 4 EGRESADOS</vt:lpstr>
      <vt:lpstr>FACTOR 5 ASPECTOS ACADÉMICOS</vt:lpstr>
      <vt:lpstr>FACTOR 6 PERMANENCIA Y GRADU</vt:lpstr>
      <vt:lpstr>FACTOR 7 INTERACCIÓN N Y I </vt:lpstr>
      <vt:lpstr>FACTOR 8 INVESTIGACIÓN</vt:lpstr>
      <vt:lpstr>FACTOR 9 BIENESTAR</vt:lpstr>
      <vt:lpstr>FACTOR 10 MEDIOS EDUCATIVOS</vt:lpstr>
      <vt:lpstr>FACTOR 11 ORGANIZACIÓN </vt:lpstr>
      <vt:lpstr>FACTOR 12 RECURSOS FISICOS</vt:lpstr>
      <vt:lpstr>%PORCENTAJE DE CUMPLIMIENTO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German Diaz</cp:lastModifiedBy>
  <dcterms:created xsi:type="dcterms:W3CDTF">2023-02-01T14:01:51Z</dcterms:created>
  <dcterms:modified xsi:type="dcterms:W3CDTF">2025-03-21T17:17:58Z</dcterms:modified>
</cp:coreProperties>
</file>