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DOCUMENTOS 2023\CONTROL INTERNO 2023\4.AUDITORIA_INTERNA_2023\Cierre_Auditorías_01_11_2023\Planes_Acciones_Correctivas\"/>
    </mc:Choice>
  </mc:AlternateContent>
  <bookViews>
    <workbookView xWindow="0" yWindow="0" windowWidth="20490" windowHeight="7755" firstSheet="1" activeTab="1"/>
  </bookViews>
  <sheets>
    <sheet name="Indicadores del Proceso" sheetId="1" r:id="rId1"/>
    <sheet name="Hoja 1" sheetId="2" r:id="rId2"/>
  </sheets>
  <definedNames>
    <definedName name="_xlnm.Print_Area" localSheetId="1">'Hoja 1'!$A$1:$M$25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2" l="1"/>
  <c r="L12" i="2" s="1"/>
  <c r="J13" i="2"/>
  <c r="L13" i="2" s="1"/>
  <c r="J14" i="2"/>
  <c r="L14" i="2" s="1"/>
  <c r="J15" i="2"/>
  <c r="L15" i="2" s="1"/>
  <c r="J16" i="2"/>
  <c r="L16" i="2" s="1"/>
  <c r="J17" i="2"/>
  <c r="L17" i="2" s="1"/>
  <c r="J18" i="2"/>
  <c r="L18" i="2" s="1"/>
  <c r="J19" i="2"/>
  <c r="L19" i="2" s="1"/>
  <c r="J20" i="2"/>
  <c r="L20" i="2" s="1"/>
  <c r="J21" i="2"/>
  <c r="L21" i="2" s="1"/>
  <c r="J22" i="2"/>
  <c r="L22" i="2" s="1"/>
  <c r="J11" i="2"/>
  <c r="L11" i="2" s="1"/>
  <c r="J10" i="2"/>
  <c r="L10" i="2" l="1"/>
  <c r="L23" i="2" s="1"/>
  <c r="X12" i="1" l="1"/>
  <c r="X13" i="1"/>
  <c r="X14" i="1"/>
  <c r="X15" i="1"/>
  <c r="X16" i="1"/>
  <c r="X17" i="1"/>
  <c r="X18" i="1"/>
  <c r="X19" i="1"/>
  <c r="X20" i="1"/>
  <c r="X21" i="1"/>
  <c r="W21" i="1"/>
  <c r="Y21" i="1" s="1"/>
  <c r="W20" i="1"/>
  <c r="Y20" i="1" s="1"/>
  <c r="W19" i="1"/>
  <c r="Y19" i="1" s="1"/>
  <c r="W18" i="1"/>
  <c r="Y18" i="1" s="1"/>
  <c r="W17" i="1"/>
  <c r="Y17" i="1" s="1"/>
  <c r="W16" i="1"/>
  <c r="Y16" i="1" s="1"/>
  <c r="W15" i="1"/>
  <c r="Y15" i="1" s="1"/>
  <c r="W14" i="1"/>
  <c r="Y14" i="1" s="1"/>
  <c r="W13" i="1"/>
  <c r="Y13" i="1" s="1"/>
  <c r="W12" i="1"/>
  <c r="Y12" i="1" s="1"/>
  <c r="X22" i="1" l="1"/>
</calcChain>
</file>

<file path=xl/comments1.xml><?xml version="1.0" encoding="utf-8"?>
<comments xmlns="http://schemas.openxmlformats.org/spreadsheetml/2006/main">
  <authors>
    <author>USUARIO</author>
  </authors>
  <commentList>
    <comment ref="U10" authorId="0" shapeId="0">
      <text>
        <r>
          <rPr>
            <b/>
            <sz val="9"/>
            <color indexed="81"/>
            <rFont val="Tahoma"/>
            <family val="2"/>
          </rPr>
          <t>USUARIO:</t>
        </r>
        <r>
          <rPr>
            <sz val="9"/>
            <color indexed="81"/>
            <rFont val="Tahoma"/>
            <family val="2"/>
          </rPr>
          <t xml:space="preserve">
</t>
        </r>
        <r>
          <rPr>
            <b/>
            <sz val="9"/>
            <color indexed="81"/>
            <rFont val="Tahoma"/>
            <family val="2"/>
          </rPr>
          <t>En esta parte del formato, se le da un porcentaje a cada actividad</t>
        </r>
        <r>
          <rPr>
            <sz val="9"/>
            <color indexed="81"/>
            <rFont val="Tahoma"/>
            <family val="2"/>
          </rPr>
          <t xml:space="preserve">
</t>
        </r>
        <r>
          <rPr>
            <b/>
            <i/>
            <sz val="9"/>
            <color indexed="81"/>
            <rFont val="Tahoma"/>
            <family val="2"/>
          </rPr>
          <t>Ejemplo: Si en el formato solo hay 10 actividades se realiza la siguiente formula =(100/10) y luego se arrastra la formula hasta las 10 actividades, al final de la columna se tiene que sumar todo para que de el 100%</t>
        </r>
      </text>
    </comment>
    <comment ref="V10" authorId="0" shapeId="0">
      <text>
        <r>
          <rPr>
            <b/>
            <sz val="9"/>
            <color indexed="81"/>
            <rFont val="Tahoma"/>
            <family val="2"/>
          </rPr>
          <t>USUARIO:</t>
        </r>
        <r>
          <rPr>
            <sz val="9"/>
            <color indexed="81"/>
            <rFont val="Tahoma"/>
            <family val="2"/>
          </rPr>
          <t xml:space="preserve">
</t>
        </r>
        <r>
          <rPr>
            <b/>
            <sz val="9"/>
            <color indexed="81"/>
            <rFont val="Tahoma"/>
            <family val="2"/>
          </rPr>
          <t>En esta parte del formato, se le da una calificación por actividad entre (1,2 y 3)</t>
        </r>
      </text>
    </comment>
    <comment ref="W10" authorId="0" shapeId="0">
      <text>
        <r>
          <rPr>
            <b/>
            <sz val="9"/>
            <color indexed="81"/>
            <rFont val="Tahoma"/>
            <family val="2"/>
          </rPr>
          <t>USUARIO:</t>
        </r>
        <r>
          <rPr>
            <sz val="9"/>
            <color indexed="81"/>
            <rFont val="Tahoma"/>
            <family val="2"/>
          </rPr>
          <t xml:space="preserve">
% de cumplimiento por Actividad
</t>
        </r>
      </text>
    </comment>
    <comment ref="X10" authorId="0" shapeId="0">
      <text>
        <r>
          <rPr>
            <b/>
            <sz val="9"/>
            <color indexed="81"/>
            <rFont val="Tahoma"/>
            <family val="2"/>
          </rPr>
          <t>USUARIO:</t>
        </r>
        <r>
          <rPr>
            <sz val="9"/>
            <color indexed="81"/>
            <rFont val="Tahoma"/>
            <family val="2"/>
          </rPr>
          <t xml:space="preserve">
% de Cumplimiento del Plan de Mejoramiento
</t>
        </r>
        <r>
          <rPr>
            <b/>
            <i/>
            <sz val="9"/>
            <color indexed="81"/>
            <rFont val="Tahoma"/>
            <family val="2"/>
          </rPr>
          <t>Al final de esta columna se tienen que sumar todos los valores</t>
        </r>
      </text>
    </comment>
    <comment ref="Y10" authorId="0" shapeId="0">
      <text>
        <r>
          <rPr>
            <b/>
            <sz val="9"/>
            <color indexed="81"/>
            <rFont val="Tahoma"/>
            <family val="2"/>
          </rPr>
          <t>USUARIO:</t>
        </r>
        <r>
          <rPr>
            <sz val="9"/>
            <color indexed="81"/>
            <rFont val="Tahoma"/>
            <family val="2"/>
          </rPr>
          <t xml:space="preserve">
Porcentaje Cumpliento por  hallazgo</t>
        </r>
      </text>
    </comment>
  </commentList>
</comments>
</file>

<file path=xl/comments2.xml><?xml version="1.0" encoding="utf-8"?>
<comments xmlns="http://schemas.openxmlformats.org/spreadsheetml/2006/main">
  <authors>
    <author>Usuario</author>
    <author>USUARIO</author>
  </authors>
  <commentList>
    <comment ref="D5" authorId="0" shapeId="0">
      <text>
        <r>
          <rPr>
            <b/>
            <sz val="9"/>
            <color indexed="81"/>
            <rFont val="Tahoma"/>
            <family val="2"/>
          </rPr>
          <t>Nota: Desplegar la lista y elegir el tipo de plan de mejoramiento que desea utilizar.</t>
        </r>
        <r>
          <rPr>
            <sz val="9"/>
            <color indexed="81"/>
            <rFont val="Tahoma"/>
            <family val="2"/>
          </rPr>
          <t xml:space="preserve">
</t>
        </r>
      </text>
    </comment>
    <comment ref="J8" authorId="1" shapeId="0">
      <text>
        <r>
          <rPr>
            <b/>
            <sz val="11"/>
            <color indexed="81"/>
            <rFont val="Tahoma"/>
            <family val="2"/>
          </rPr>
          <t xml:space="preserve">Nota: A cada acción se le asigna un porcentaje de acuerdo al número de acciones planteadas en el plan de mejoramiento.
</t>
        </r>
        <r>
          <rPr>
            <sz val="11"/>
            <color indexed="81"/>
            <rFont val="Tahoma"/>
            <family val="2"/>
          </rPr>
          <t>Ejemplo: Si el Plan de Mejoramiento tiene 10 acciones planteadas se asigna el porcentaje por acción de la siguiente manera  “=(100/10)”.</t>
        </r>
      </text>
    </comment>
    <comment ref="K8" authorId="1" shapeId="0">
      <text>
        <r>
          <rPr>
            <b/>
            <sz val="11"/>
            <color indexed="81"/>
            <rFont val="Tahoma"/>
            <family val="2"/>
          </rPr>
          <t xml:space="preserve">Nota: Se asigna una calificación de acuerdo al estado de la acción.
Ejemplo:
</t>
        </r>
      </text>
    </comment>
    <comment ref="A9" authorId="0" shapeId="0">
      <text>
        <r>
          <rPr>
            <b/>
            <sz val="9"/>
            <color indexed="81"/>
            <rFont val="Tahoma"/>
            <family val="2"/>
          </rPr>
          <t>NC=  No Conformidad 
Nota: Diligenciar solo para Hallazgos de Auditorías</t>
        </r>
      </text>
    </comment>
    <comment ref="B9" authorId="0" shapeId="0">
      <text>
        <r>
          <rPr>
            <b/>
            <sz val="9"/>
            <color indexed="81"/>
            <rFont val="Tahoma"/>
            <family val="2"/>
          </rPr>
          <t xml:space="preserve">
Nota: Diligenciar solo para Hallazgos de Auditorías
</t>
        </r>
      </text>
    </comment>
  </commentList>
</comments>
</file>

<file path=xl/sharedStrings.xml><?xml version="1.0" encoding="utf-8"?>
<sst xmlns="http://schemas.openxmlformats.org/spreadsheetml/2006/main" count="134" uniqueCount="112">
  <si>
    <t>Verificación a la Efectividad de las Acciones de los Planes de Mejoramiento</t>
  </si>
  <si>
    <t>Código</t>
  </si>
  <si>
    <t>FAC-28 v.01</t>
  </si>
  <si>
    <t>Página</t>
  </si>
  <si>
    <t>1 de 1</t>
  </si>
  <si>
    <t xml:space="preserve">NOMBRE DEL PROCESO O PROGRAMA ACADÉMICO </t>
  </si>
  <si>
    <t>Calificativo</t>
  </si>
  <si>
    <t xml:space="preserve">Corrección= Co </t>
  </si>
  <si>
    <t>No cumple</t>
  </si>
  <si>
    <t>Correctiva= Cr</t>
  </si>
  <si>
    <t>En ejecución</t>
  </si>
  <si>
    <t>Preventiva= Pr</t>
  </si>
  <si>
    <t>Ejecutado</t>
  </si>
  <si>
    <t>Mejora= Mj</t>
  </si>
  <si>
    <r>
      <t xml:space="preserve">Indicadores del Proceso </t>
    </r>
    <r>
      <rPr>
        <b/>
        <sz val="10"/>
        <color theme="1"/>
        <rFont val="Arial"/>
        <family val="2"/>
      </rPr>
      <t>(Cr)</t>
    </r>
  </si>
  <si>
    <t>Fecha:  XX/XX/XXXX</t>
  </si>
  <si>
    <t>Condición de Calidad (SOLO PROGRAMA ACADÉMICO)</t>
  </si>
  <si>
    <t xml:space="preserve"> Hallazgo</t>
  </si>
  <si>
    <t>Analisis del Hallazgo</t>
  </si>
  <si>
    <t xml:space="preserve">Estrategia </t>
  </si>
  <si>
    <t xml:space="preserve">Tipo de Acción </t>
  </si>
  <si>
    <t>Número de acciones</t>
  </si>
  <si>
    <t>Acciones Planteadas</t>
  </si>
  <si>
    <t>Fecha de inicio DD/MM/AAAA</t>
  </si>
  <si>
    <t>Fecha de cierre DD/MM/AAAA</t>
  </si>
  <si>
    <t xml:space="preserve">Control y Seguimiento </t>
  </si>
  <si>
    <t>% por Acción</t>
  </si>
  <si>
    <t>Calificación</t>
  </si>
  <si>
    <t>% de cumplimiento por Actividad</t>
  </si>
  <si>
    <t>% de Cumplimiento del Plan de Mejoramiento</t>
  </si>
  <si>
    <t>Porcentaje Cumpliento por  hallazgo</t>
  </si>
  <si>
    <t xml:space="preserve">Indicadores por Actividad </t>
  </si>
  <si>
    <t>Cumplimiento del Indicador</t>
  </si>
  <si>
    <t xml:space="preserve">Meta por Actividad </t>
  </si>
  <si>
    <t>Cumplimiento de la Meta</t>
  </si>
  <si>
    <t>Responsable</t>
  </si>
  <si>
    <t>Co</t>
  </si>
  <si>
    <t>Cr</t>
  </si>
  <si>
    <t>Pr</t>
  </si>
  <si>
    <t>Mj</t>
  </si>
  <si>
    <t>Plan de Acciones Correctivas</t>
  </si>
  <si>
    <t>FCI-19 v.06</t>
  </si>
  <si>
    <t>NOMBRE DEL PROCESO:</t>
  </si>
  <si>
    <t>RECURSOS FÍSICOS Y APOYO LOGÍSTICO</t>
  </si>
  <si>
    <t>FECHA DE ELABORACIÓN</t>
  </si>
  <si>
    <t>PRODUCTO DE: AUDITORIA INTERNA</t>
  </si>
  <si>
    <t xml:space="preserve">AUDITORÍA INTERNA  </t>
  </si>
  <si>
    <t>N° DE ACTA DE REUNIÓN</t>
  </si>
  <si>
    <t>CASILLA EXCLUSIVA PARA DILIGENCIAR POR PROCESOS Y DEPENDENCIAS</t>
  </si>
  <si>
    <t>CASILLA EXCLUSIVA PARA DILIGENCIAR POR EL PROCESO DE CONTROL INTERNO</t>
  </si>
  <si>
    <t>CAMPOS SOLO PARA CASOS DE AUDITORIA INTERNA O EXTERNA</t>
  </si>
  <si>
    <t>DESCRIPCIÓN DEL HALLAZGO</t>
  </si>
  <si>
    <t>ANÁLISIS DEL HALLAZGO  
(Causas del hallazgo)</t>
  </si>
  <si>
    <t>ACCIONES PLANTEADAS</t>
  </si>
  <si>
    <t>FECHA DE INICIO</t>
  </si>
  <si>
    <t>FECHA DE CIERRE</t>
  </si>
  <si>
    <t>SEGUIMIENTO</t>
  </si>
  <si>
    <t>CONTROL y/o RECOMENDACIONES</t>
  </si>
  <si>
    <t>% POR ACCIÓN</t>
  </si>
  <si>
    <t>ESTADO DE LA ACCIÓN</t>
  </si>
  <si>
    <t xml:space="preserve">% DE CUMPLIMIENTO POR ACCIÓN </t>
  </si>
  <si>
    <t>RESPONSABLE</t>
  </si>
  <si>
    <t>NC</t>
  </si>
  <si>
    <t>REQUISITO</t>
  </si>
  <si>
    <t>AUDITORÍA EXTERNA</t>
  </si>
  <si>
    <t>X</t>
  </si>
  <si>
    <t>6.2.2</t>
  </si>
  <si>
    <t>El proceso presentó el FAC-23, el cual fue aprobado mediante acta 003 del 22 de febrero de 2023 y se le hace seguimiento trimestralmente.
Se aclaró que se hizo la actualización del FAC-23 porque se eliminaron algunas actividades de acuerdo a las funciones, que fueron trasladadas al CIADTI, dejando evidencia en el Acta 009 del 5 de julio de 2023. El FAC-23 Planificación, Control y Seguimiento de Actividades tiene 10 acciones y un cumplimiento del 50%. No está
actualizado en el aplicativo SharePoint, no se identifica el nombre del proceso, no está el actualizado y tiene fecha de febrero del año 2023</t>
  </si>
  <si>
    <t>Replantear las actividades planificadas para el proceso, ya que es mucho más conveniente las actividades que se puedan medir.</t>
  </si>
  <si>
    <t xml:space="preserve"> -   Modificar y elaborar el FAC-23 para la vigencia 2024.                                                                                                                                                                                                                                                                                                                                                                                                                                                                                                              </t>
  </si>
  <si>
    <t xml:space="preserve">Grupo de mejoramiento </t>
  </si>
  <si>
    <t>PRODUCTO O SERVICIO  NO CONFORME</t>
  </si>
  <si>
    <t>Aprobar mediante Acta de Grupo de Mejoramiento la modificación del FAC-23</t>
  </si>
  <si>
    <t xml:space="preserve">EVALUACIÓN DE DESEMPEÑO
</t>
  </si>
  <si>
    <t>6.3</t>
  </si>
  <si>
    <t>El proceso realiza la elaboración y aprobación del FAC-49 Plan de Gestión del Cambio y Mejora Continua, dejando evidencia en el Acta 003 del 22 de febrero de 2023,en el cual relacionan tres actividades. El plan fue se actualizado mediante acta 009 del 5 de julio de 2023 y tiene un porcentaje de cumplimiento del 25% en el I trimestre y de 50% en el II trimestre. El FAC-49 Plan de Gestión del Cambio y Mejora Continua, no está identificado con el nombre del proceso.</t>
  </si>
  <si>
    <t>Replantear  los cambios y mejoras para el proceso.</t>
  </si>
  <si>
    <t xml:space="preserve"> -   Modificar y elaborar el FAC-49 para la vigencia 2024.                                                                                                                                                                                                                                                                                                                                                                                                                                                                                                              </t>
  </si>
  <si>
    <t>Aprobar mediante Acta de Grupo de Mejoramiento la modificación del FAC-49</t>
  </si>
  <si>
    <t>QUEJAS, RECLAMOS, DENUNCIAS  O SUGERENCIAS</t>
  </si>
  <si>
    <t>7.3</t>
  </si>
  <si>
    <t>El proceso desarrolla actividades de toma de conciencia, en cada uno de los roles y las funciones de la dependencia, con la asignación de solicitudes, y cumplimiento de las mismas.
RIESGOS
Se aprobó el Mapa de Riesgos para la actual vigencia, mediante acta 001 del 25 de enero de 2023, identificando dos riesgos de gestión y uno de corrupción.
En el acta de 012 del 4 de septiembre de 2023, se relaciona la causa del primer riesgo, pero no se identifica el mismo. En el seguimiento del segundo riesgo se realizó la acción, pero el formato no tiene fecha.</t>
  </si>
  <si>
    <t>Se deben actualizar los riesgos para el proceso, replantear riesgos existentes y verificar nuevos riesgos.</t>
  </si>
  <si>
    <t xml:space="preserve">Actualizar y elaborar el Mapa de Riesgos vigencia 2024.      </t>
  </si>
  <si>
    <t xml:space="preserve">                                                                                                                                                                                                                                                                 Aprobar mediante acta en grupo de mejoramiento actulización Mapa de Riesgos. </t>
  </si>
  <si>
    <t xml:space="preserve">MEDICIÓN SATISFACCIÓN DEL CLIENTE </t>
  </si>
  <si>
    <t>7.5.2</t>
  </si>
  <si>
    <t>El proceso lleva la documentación en medio físico. Se revisó el FGI-14 v.01 Registro de Solicitudes y se encontró que no se diligencia la columna y/o casilla de calificación en todo el formato.</t>
  </si>
  <si>
    <r>
      <t xml:space="preserve">En el formato </t>
    </r>
    <r>
      <rPr>
        <b/>
        <i/>
        <sz val="10"/>
        <color theme="1"/>
        <rFont val="Arial"/>
        <family val="2"/>
      </rPr>
      <t xml:space="preserve">Registro de Solicitudes FGI-14   v.01 </t>
    </r>
    <r>
      <rPr>
        <sz val="10"/>
        <color theme="1"/>
        <rFont val="Arial"/>
        <family val="2"/>
      </rPr>
      <t xml:space="preserve">se identifica la casilla de calificación, e igualmente en el formato </t>
    </r>
    <r>
      <rPr>
        <b/>
        <i/>
        <sz val="10"/>
        <color theme="1"/>
        <rFont val="Arial"/>
        <family val="2"/>
      </rPr>
      <t xml:space="preserve">Asignación de Actividades FGI-47 v.06 </t>
    </r>
    <r>
      <rPr>
        <sz val="10"/>
        <color theme="1"/>
        <rFont val="Arial"/>
        <family val="2"/>
      </rPr>
      <t xml:space="preserve"> por lo cual se hace necesario eliminar del formato </t>
    </r>
    <r>
      <rPr>
        <b/>
        <i/>
        <sz val="10"/>
        <color theme="1"/>
        <rFont val="Arial"/>
        <family val="2"/>
      </rPr>
      <t xml:space="preserve">FGI-14  v. 01 </t>
    </r>
    <r>
      <rPr>
        <sz val="10"/>
        <color theme="1"/>
        <rFont val="Arial"/>
        <family val="2"/>
      </rPr>
      <t>la casilla calificación.</t>
    </r>
  </si>
  <si>
    <t xml:space="preserve">Actualizar el formato Registro de Solicitudes FGI-14   v.01
</t>
  </si>
  <si>
    <t xml:space="preserve">INDICADORES DE GESTIÓN DEL PROCESO   </t>
  </si>
  <si>
    <t>Aprobar mediante Acta de Grupo de Mejoramiento la actualización de la información documentada.</t>
  </si>
  <si>
    <t>Remitir al Sistema Integrado la información documentada para su validación.</t>
  </si>
  <si>
    <t>Publicación en el Mapa de procesos de la Información documentada actualizada</t>
  </si>
  <si>
    <t>8.7</t>
  </si>
  <si>
    <t>El proceso de Gestión del Recursos y Apoyo Logístico no lleva el FAC-50. Matriz de Identificación y Reporte del Producto o Servicio No Conforme, donde se describen las no conformidades y las acciones tomadas.</t>
  </si>
  <si>
    <t>El proceso diligenciará el FAC-50 y será remitido al Sistema Integrado de Gestión.</t>
  </si>
  <si>
    <t>Relizar reunión de grupo de mejoramiento para identificar y socializar el FAC-50 Matriz de Identificación de Producto / Servicio no Conforme</t>
  </si>
  <si>
    <t>AUDITORIA ESPECIFICA DE CONTROL INTERNO</t>
  </si>
  <si>
    <t>9.2.1</t>
  </si>
  <si>
    <t>El proceso no levantó acta de Grupo de Mejoramiento para socializar el informe de auditoría de la vigencia 2022 y aprobar el FCI-19 Plan de Acciones Correctivas.
Primera No Conformidad: Se evidencia desactualización del PGI-01. Mantenimiento Preventivo y Correctivo, teniendo en cuenta que dicho procedimiento contempla la descripción de la actividad 1.3 Mantenimiento Vehicular y a la fecha de la auditoria el procedimiento de: prestación del servicio de transporte, se encuentra a cargo del proceso de Planeación Institucional. Por otra parte, el FGI-02. Solicitud de Servicio de Mantenimiento V.02, incluye una casilla para marcar el tipo de mantenimiento: “Vehicular. No coincide la descripción del hallazgo del informe de auditoría con la relacionada en el FCI-19 Plan de Acciones Correctivas. No se redacta un análisis específico del hallazgo, se relacionan unas actas con mucho tiempo de anterioridad a la auditoría realizada en el mes de octubre de 2022 (Acta 001 del 25 de enero de 2022 y acta 004 del 2022, sin fecha completa). En el FCI-19 Plan de Acciones Correctivas, no existe seguimiento a la no conformidad número uno, sin en embargo se relaciona un 100% de cumplimiento.
Segunda No Conformidad No se evidenció el FGI-01 “Programación de Mantenimiento Preventivo”. Correspondiente al mantenimiento tecnológico”. Perteneciente al segundo semestre de 2022 y descrito en la actividad No. 1 del PGI-01. Mantenimiento Preventivo y Correctivo. De igual modo, no se evidenció el envío por correo electrónico del FGT-13 “Circular” para la solicitud del servicio, a todos los procesos por parte del funcionario encargado de reservas, informando sobre el servicio de Apoyo Logístico y los espacios físicos con los que cuenta la Universidad de Pamplona, para actividades de la academia a todos los procesos y correspondiente al primer semestre de la anualidad 2022. Adicionalmente y verificado el FGI-01. Programación de Mantenimiento Preventivo”. Correspondiente al mantenimiento tecnológico”. Perteneciente al primer semestre de 2022, no se diligencia la columna denominada: “fecha de ejecución”, correspondiente a los mantenimientos preventivos
Se realizó programación de mantenimiento preventivo FGI-01 en grupo de mejoramiento mediante acta 003 de 22 de febrero de 2023 y el estado de la acción es del 100%
Tercera No Conformidad. No se evidenció el FGI-64. Hoja de vida de equipos de cómputo v.01, donde se especifique: (1) equipo, (2) partes, (3) software instalado y (4) descripción de los mantenimientos realizados a: software, hardware, preventivo, correctivo, fecha, actividad realizada y observaciones perteneciente a siete (7) computadores del proceso de Gestión del Talento Humano. En el FCI-19 Plan de Acciones Correctivas, no existe seguimiento a la No Conformidad Número tres, sin embargo, se relaciona un 50% de cumplimiento. No se relacionó en el FCI-19 Plan de Acciones Correctivas producto de la Auditoría Interna de Calidad la NO CONFORMIDAD número cuatro, ni se le dio el correspondiente análisis, tratamiento, seguimiento etc.
Cuarta No conformidad
No se evidenció el FAC-50. Matriz de Identificación y Reporte del Producto o Servicio No Conforme, donde se describa: (1) no conformidad, (2) acciones tomadas, (3) concesiones obtenidas, (4) identificación de la autoridad que decida la acción con respecto a la no conformidad.
La NO CONFORMIDAD, se mantiene en el presente Informe de Auditoría
En el FCI-19 se relaciona una nota al final del formato, la cual se transcribe:
“NO CUMPLE LOS PARAMETROS PARA LA ELABORACIONES DE LOS PLANES ACCIONES CORRECTIVAS, DICHAS ACCIONES NO SON COHERENTES, ALCANSABLES PARA CUMPLIR CON LOS HALLAZGOS DE LA AUDITORIA INTERNA 2022”.</t>
  </si>
  <si>
    <t xml:space="preserve">
Al realizar el traslado de la información docum
entada relacionada con las actividades de transporte, se omitió la actualización del PGI-01 Mantenimiento Preventivo y Correctivo y no se eliminó la actividad relacionada con el mantenimiento vehicular.    
                                                                                                                                                                                                                                                                                                                        Para la fecha, el proceso era el encargado de las actividades relacionadas con los equipos tecnológicos, sin embargo, durante la vigencia 2023  estas actividades fueron trasladas a otro proceso, por tanto el formato se eliminó de la información documentada del proceso Recurso Físicos y apoyo logístico.   
Durante la realización de la auditoria en la vigencia 2022, se contaba con la programación del mantenimiento preventivo correspondiente a la infraestructura pero no se pudo evidenciar el diligenciamiento correspondiente al mantenimiento tecnológico. Para la vigencia 2023, las actividades relacionadas con el mantenimiento tecnológico fueron trasladadas para otra dependencia, en ese sentido, el proceso de recursos físicos sólo diligenciará lo relacionado al mantenimiento de infraestructura.   
 El proceso no ha identificado FAC-50 Matriz de Identificación y Reporte del producto o Servicio no Conforme, sin embargo se realizará reunión de grupo de mejoramiento para analizar e identificar este aspecto.</t>
  </si>
  <si>
    <t xml:space="preserve">Actualizar el PGI-01 Mantenimiento Preventivo y Correctivo.
- Aprobar mediante Acta de Grupo de Mejoramiento la actualización del procedimiento.                                                                       
- Remitir al Sistema Integrado la información documentada para su validación.
- Publicación en el Mapa de procesos de la Información documentada actualizada.  
  Solicitar al Sistema Integrado de Gestión la Eliminación del formato FGI-64 Hoja de Vida de Equipos.                                                         
Se continua diligenciado el FGI-01 "Programación de Mantenimiento Preventivo" de forma semestral pero solo para la parte de infraestructura.                                               
Relizar reunión de grupo de mejoramiento donde se defina lo relacionado con el FAC-50 Matriz de Identificación de Producto / Servicio no Conforme                    </t>
  </si>
  <si>
    <t>12/30/2023</t>
  </si>
  <si>
    <t xml:space="preserve">
Se realizó cierre al FCI-19 Plan de Acciones Correctivas producto de la auditoría interna de la vigencia 2022 tal como consta en FAC-08 Acta de Reunión N°016 del 25 de octubre de 2022.
Las acciones habían sido ejecutadas durante la vigencia, sin embargo, esto no se había plasmado inicialmente en el FCI-19 Plan de Acciones Correctivas.
Se da cierre al Plan de Acciones Correctivas con un 75% de cumplimiento.</t>
  </si>
  <si>
    <t>OTRO</t>
  </si>
  <si>
    <t>10.2.1</t>
  </si>
  <si>
    <t>En el FCI-19 Plan de Acciones Correctivas, no se evidencia toma de acciones suficientes, relativas a las no conformidades. El plan de Acciones Correctivas, está incompleto, tiene espacios en blanco y sin diligenciar y no hay avances significativos. No se tomaron acciones correctivas concretas.</t>
  </si>
  <si>
    <t xml:space="preserve"> Cierre al plan de acciones correctivas producto de la auditoría interna de lavigencia 2022 y sus respectivas evidencias de las acciones ejecutadas por el proceso.</t>
  </si>
  <si>
    <t>Elaborar cierre al plan de acciones correctivas 2022.                                                                     Mediante reunión de grupo de mejoramiento aprobar cierre al plan de acciones correctivas vigencia 2022</t>
  </si>
  <si>
    <t>Se realizó cierre al plan de acciones correctivas vigencia 2022 mediante acta No. 16 del 25/10/2023</t>
  </si>
  <si>
    <t>% DE CUMPLIMIENTO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</si>
</sst>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sz val="9"/>
      <color indexed="81"/>
      <name val="Tahoma"/>
      <family val="2"/>
    </font>
    <font>
      <b/>
      <sz val="9"/>
      <color indexed="81"/>
      <name val="Tahoma"/>
      <family val="2"/>
    </font>
    <font>
      <sz val="10"/>
      <color theme="1"/>
      <name val="Arial"/>
      <family val="2"/>
    </font>
    <font>
      <b/>
      <sz val="10"/>
      <color theme="1"/>
      <name val="Arial"/>
      <family val="2"/>
    </font>
    <font>
      <sz val="10"/>
      <name val="Arial"/>
      <family val="2"/>
    </font>
    <font>
      <b/>
      <i/>
      <sz val="9"/>
      <color indexed="81"/>
      <name val="Tahoma"/>
      <family val="2"/>
    </font>
    <font>
      <sz val="11"/>
      <color theme="1"/>
      <name val="Calibri"/>
      <family val="2"/>
      <scheme val="minor"/>
    </font>
    <font>
      <sz val="11"/>
      <color theme="1"/>
      <name val="Arial"/>
      <family val="2"/>
    </font>
    <font>
      <b/>
      <sz val="11"/>
      <color theme="1"/>
      <name val="Arial"/>
      <family val="2"/>
    </font>
    <font>
      <sz val="11"/>
      <name val="Arial"/>
      <family val="2"/>
    </font>
    <font>
      <b/>
      <sz val="11"/>
      <color indexed="81"/>
      <name val="Tahoma"/>
      <family val="2"/>
    </font>
    <font>
      <sz val="11"/>
      <color indexed="81"/>
      <name val="Tahoma"/>
      <family val="2"/>
    </font>
    <font>
      <b/>
      <sz val="10"/>
      <color theme="0"/>
      <name val="Arial"/>
      <family val="2"/>
    </font>
    <font>
      <sz val="10"/>
      <color rgb="FFFF0000"/>
      <name val="Arial"/>
      <family val="2"/>
    </font>
    <font>
      <b/>
      <sz val="10"/>
      <color rgb="FFFF0000"/>
      <name val="Arial"/>
      <family val="2"/>
    </font>
    <font>
      <b/>
      <sz val="6"/>
      <color theme="0" tint="-0.499984740745262"/>
      <name val="Arial"/>
      <family val="2"/>
    </font>
    <font>
      <sz val="8"/>
      <color theme="1"/>
      <name val="Arial"/>
      <family val="2"/>
    </font>
    <font>
      <b/>
      <sz val="10"/>
      <name val="Arial"/>
      <family val="2"/>
    </font>
    <font>
      <b/>
      <i/>
      <sz val="10"/>
      <color theme="1"/>
      <name val="Arial"/>
      <family val="2"/>
    </font>
    <font>
      <sz val="10"/>
      <color rgb="FF000000"/>
      <name val="Arial"/>
      <family val="2"/>
    </font>
    <font>
      <sz val="8"/>
      <name val="Arial"/>
      <family val="2"/>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AD3232"/>
        <bgColor indexed="64"/>
      </patternFill>
    </fill>
    <fill>
      <patternFill patternType="solid">
        <fgColor theme="0" tint="-0.3499862666707357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2">
    <xf numFmtId="0" fontId="0" fillId="0" borderId="0"/>
    <xf numFmtId="9" fontId="7" fillId="0" borderId="0" applyFont="0" applyFill="0" applyBorder="0" applyAlignment="0" applyProtection="0"/>
  </cellStyleXfs>
  <cellXfs count="181">
    <xf numFmtId="0" fontId="0" fillId="0" borderId="0" xfId="0"/>
    <xf numFmtId="0" fontId="3" fillId="3" borderId="1" xfId="0" applyFont="1" applyFill="1" applyBorder="1"/>
    <xf numFmtId="0" fontId="3" fillId="0" borderId="1" xfId="0" applyFont="1" applyBorder="1"/>
    <xf numFmtId="0" fontId="3" fillId="4" borderId="1" xfId="0" applyFont="1" applyFill="1" applyBorder="1"/>
    <xf numFmtId="0" fontId="3" fillId="5" borderId="1" xfId="0" applyFont="1" applyFill="1" applyBorder="1"/>
    <xf numFmtId="0" fontId="4" fillId="6" borderId="0" xfId="0" applyFont="1" applyFill="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2" xfId="0" applyFont="1" applyBorder="1" applyAlignment="1">
      <alignment horizontal="center" vertical="center"/>
    </xf>
    <xf numFmtId="0" fontId="3" fillId="0" borderId="0" xfId="0" applyFont="1"/>
    <xf numFmtId="0" fontId="5" fillId="0" borderId="5" xfId="0" applyFont="1" applyBorder="1" applyAlignment="1">
      <alignment horizontal="center" vertical="center" wrapText="1"/>
    </xf>
    <xf numFmtId="0" fontId="3" fillId="0" borderId="1" xfId="0" applyFont="1" applyBorder="1" applyAlignment="1">
      <alignment horizontal="center" vertical="center" wrapText="1"/>
    </xf>
    <xf numFmtId="9" fontId="3"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2" borderId="0" xfId="0" applyFont="1" applyFill="1" applyAlignment="1">
      <alignment horizontal="center" vertical="center" wrapText="1"/>
    </xf>
    <xf numFmtId="0" fontId="9" fillId="2" borderId="9"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8" fillId="0" borderId="0" xfId="0" applyFont="1"/>
    <xf numFmtId="0" fontId="8" fillId="0" borderId="0" xfId="0" applyFont="1" applyAlignment="1">
      <alignment horizontal="center"/>
    </xf>
    <xf numFmtId="0" fontId="8" fillId="0" borderId="0" xfId="0" applyFont="1" applyAlignment="1">
      <alignment textRotation="90"/>
    </xf>
    <xf numFmtId="0" fontId="9" fillId="0" borderId="0" xfId="0" applyFont="1" applyAlignment="1">
      <alignment horizontal="justify" wrapText="1"/>
    </xf>
    <xf numFmtId="0" fontId="9" fillId="0" borderId="0" xfId="0" applyFont="1" applyAlignment="1">
      <alignment horizontal="center" vertical="center"/>
    </xf>
    <xf numFmtId="9" fontId="9" fillId="6" borderId="1" xfId="1" applyFont="1" applyFill="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justify" vertical="center" wrapText="1"/>
    </xf>
    <xf numFmtId="0" fontId="8" fillId="2" borderId="0" xfId="0" applyFont="1" applyFill="1" applyAlignment="1">
      <alignment horizontal="center"/>
    </xf>
    <xf numFmtId="0" fontId="13" fillId="9" borderId="3" xfId="0" applyFont="1" applyFill="1" applyBorder="1" applyAlignment="1">
      <alignment horizontal="center" vertical="center" wrapText="1"/>
    </xf>
    <xf numFmtId="0" fontId="13" fillId="9" borderId="13" xfId="0" applyFont="1" applyFill="1" applyBorder="1" applyAlignment="1">
      <alignment vertical="center"/>
    </xf>
    <xf numFmtId="9" fontId="14" fillId="0" borderId="6" xfId="1" applyFont="1" applyBorder="1" applyAlignment="1">
      <alignment horizontal="justify" vertical="center" wrapText="1"/>
    </xf>
    <xf numFmtId="0" fontId="14" fillId="0" borderId="1" xfId="0" applyFont="1" applyBorder="1" applyAlignment="1">
      <alignment horizontal="justify" vertical="center" wrapText="1"/>
    </xf>
    <xf numFmtId="0" fontId="3" fillId="0" borderId="5" xfId="0" applyFont="1" applyBorder="1" applyAlignment="1">
      <alignment horizontal="center" vertical="center" wrapText="1"/>
    </xf>
    <xf numFmtId="0" fontId="4" fillId="6" borderId="1" xfId="0" applyFont="1" applyFill="1" applyBorder="1" applyAlignment="1">
      <alignment horizontal="center" vertical="center"/>
    </xf>
    <xf numFmtId="0" fontId="3" fillId="0" borderId="11" xfId="0" applyFont="1" applyBorder="1" applyAlignment="1">
      <alignment horizontal="center" vertical="center" wrapText="1"/>
    </xf>
    <xf numFmtId="0" fontId="4" fillId="0" borderId="0" xfId="0" applyFont="1" applyAlignment="1">
      <alignment horizontal="center" vertical="center"/>
    </xf>
    <xf numFmtId="0" fontId="16" fillId="2" borderId="38" xfId="0" applyFont="1" applyFill="1" applyBorder="1" applyAlignment="1">
      <alignment horizontal="center" vertical="center" wrapText="1"/>
    </xf>
    <xf numFmtId="0" fontId="16" fillId="0" borderId="38" xfId="0" applyFont="1" applyBorder="1" applyAlignment="1">
      <alignment horizontal="center" vertical="center" wrapText="1"/>
    </xf>
    <xf numFmtId="9" fontId="17" fillId="0" borderId="39" xfId="0" applyNumberFormat="1" applyFont="1" applyBorder="1" applyAlignment="1">
      <alignment horizontal="center" vertical="center" wrapText="1"/>
    </xf>
    <xf numFmtId="164" fontId="17" fillId="2" borderId="39" xfId="1" applyNumberFormat="1" applyFont="1" applyFill="1" applyBorder="1" applyAlignment="1">
      <alignment horizontal="center" vertical="center" wrapText="1"/>
    </xf>
    <xf numFmtId="0" fontId="5" fillId="0" borderId="6" xfId="0" applyFont="1" applyBorder="1" applyAlignment="1">
      <alignment horizontal="center" vertical="center" wrapText="1"/>
    </xf>
    <xf numFmtId="14" fontId="5" fillId="0" borderId="25" xfId="0" applyNumberFormat="1" applyFont="1" applyBorder="1" applyAlignment="1">
      <alignment horizontal="center" vertical="center" wrapText="1"/>
    </xf>
    <xf numFmtId="0" fontId="15" fillId="0" borderId="1" xfId="0" applyFont="1" applyBorder="1" applyAlignment="1">
      <alignment horizontal="center" vertical="center" wrapText="1"/>
    </xf>
    <xf numFmtId="14" fontId="5" fillId="0" borderId="25" xfId="0" applyNumberFormat="1" applyFont="1" applyBorder="1" applyAlignment="1">
      <alignment vertical="center" textRotation="90" wrapText="1"/>
    </xf>
    <xf numFmtId="14" fontId="5" fillId="0" borderId="6"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top" wrapText="1"/>
    </xf>
    <xf numFmtId="0" fontId="20" fillId="0" borderId="1" xfId="0" applyFont="1" applyBorder="1" applyAlignment="1">
      <alignment horizontal="center" vertical="center" textRotation="90"/>
    </xf>
    <xf numFmtId="0" fontId="3" fillId="0" borderId="1" xfId="0" applyFont="1" applyBorder="1" applyAlignment="1">
      <alignment horizontal="justify" vertical="top" wrapText="1"/>
    </xf>
    <xf numFmtId="14" fontId="3" fillId="0" borderId="1" xfId="0" applyNumberFormat="1" applyFont="1" applyBorder="1" applyAlignment="1">
      <alignment horizontal="center" vertical="center" textRotation="90" wrapText="1"/>
    </xf>
    <xf numFmtId="0" fontId="5" fillId="0" borderId="25" xfId="0" applyFont="1" applyBorder="1" applyAlignment="1">
      <alignment horizontal="center" vertical="center" wrapText="1"/>
    </xf>
    <xf numFmtId="0" fontId="3" fillId="0" borderId="25" xfId="0" applyFont="1" applyBorder="1" applyAlignment="1">
      <alignment vertical="center" wrapText="1"/>
    </xf>
    <xf numFmtId="0" fontId="3" fillId="0" borderId="6" xfId="0" applyFont="1" applyBorder="1" applyAlignment="1">
      <alignment vertical="center" wrapText="1"/>
    </xf>
    <xf numFmtId="14" fontId="5" fillId="0" borderId="13" xfId="0" applyNumberFormat="1" applyFont="1" applyBorder="1" applyAlignment="1">
      <alignment horizontal="center" vertical="center" textRotation="90" wrapText="1"/>
    </xf>
    <xf numFmtId="14" fontId="14" fillId="0" borderId="13" xfId="0" applyNumberFormat="1" applyFont="1" applyBorder="1" applyAlignment="1">
      <alignment horizontal="center" vertical="center" wrapText="1"/>
    </xf>
    <xf numFmtId="14" fontId="5" fillId="0" borderId="13" xfId="0" applyNumberFormat="1" applyFont="1" applyBorder="1" applyAlignment="1">
      <alignment horizontal="center" vertical="center" wrapText="1"/>
    </xf>
    <xf numFmtId="2" fontId="21" fillId="0" borderId="39" xfId="0" applyNumberFormat="1" applyFont="1" applyBorder="1" applyAlignment="1">
      <alignment horizontal="center" vertical="center" wrapText="1"/>
    </xf>
    <xf numFmtId="14" fontId="5" fillId="0" borderId="25" xfId="0" applyNumberFormat="1" applyFont="1" applyBorder="1" applyAlignment="1">
      <alignment horizontal="center" vertical="center" textRotation="90" wrapText="1"/>
    </xf>
    <xf numFmtId="14" fontId="3" fillId="0" borderId="21" xfId="0" applyNumberFormat="1" applyFont="1" applyBorder="1" applyAlignment="1">
      <alignment horizontal="center" vertical="center" textRotation="90" wrapText="1"/>
    </xf>
    <xf numFmtId="14" fontId="20" fillId="0" borderId="1" xfId="0" applyNumberFormat="1" applyFont="1" applyBorder="1" applyAlignment="1">
      <alignment horizontal="center" vertical="center" textRotation="90"/>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6" borderId="1" xfId="0" applyFont="1" applyFill="1" applyBorder="1" applyAlignment="1">
      <alignment horizontal="center" vertical="center" wrapText="1"/>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3" fillId="0" borderId="1" xfId="0" applyFont="1" applyBorder="1" applyAlignment="1">
      <alignment horizontal="center"/>
    </xf>
    <xf numFmtId="0" fontId="4" fillId="6" borderId="16"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6"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3"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7" borderId="10"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4" fillId="6" borderId="1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3" fillId="6" borderId="6"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0" borderId="4" xfId="0" applyFont="1" applyBorder="1" applyAlignment="1">
      <alignment horizontal="center" wrapText="1"/>
    </xf>
    <xf numFmtId="0" fontId="3" fillId="0" borderId="14" xfId="0" applyFont="1" applyBorder="1" applyAlignment="1">
      <alignment horizontal="center" wrapText="1"/>
    </xf>
    <xf numFmtId="0" fontId="3" fillId="0" borderId="5" xfId="0" applyFont="1" applyBorder="1" applyAlignment="1">
      <alignment horizontal="center" wrapText="1"/>
    </xf>
    <xf numFmtId="0" fontId="4" fillId="6" borderId="1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5" xfId="0" applyFont="1" applyFill="1" applyBorder="1" applyAlignment="1">
      <alignment horizontal="center" vertical="center"/>
    </xf>
    <xf numFmtId="0" fontId="3" fillId="0" borderId="9"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5" xfId="0" applyFont="1" applyBorder="1" applyAlignment="1">
      <alignment horizontal="center" vertical="top"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8" fillId="0" borderId="1" xfId="0" applyFont="1" applyBorder="1" applyAlignment="1">
      <alignment horizontal="center"/>
    </xf>
    <xf numFmtId="14" fontId="5" fillId="0" borderId="25" xfId="0" applyNumberFormat="1" applyFont="1" applyBorder="1" applyAlignment="1">
      <alignment horizontal="center" vertical="center" wrapText="1"/>
    </xf>
    <xf numFmtId="14" fontId="14" fillId="0" borderId="6" xfId="0" applyNumberFormat="1" applyFont="1" applyBorder="1" applyAlignment="1">
      <alignment horizontal="center" vertical="center" wrapText="1"/>
    </xf>
    <xf numFmtId="0" fontId="15" fillId="0" borderId="12" xfId="0" applyFont="1" applyBorder="1" applyAlignment="1">
      <alignment horizontal="center" vertical="center" wrapText="1"/>
    </xf>
    <xf numFmtId="0" fontId="18" fillId="0" borderId="6" xfId="0" applyFont="1" applyBorder="1" applyAlignment="1">
      <alignment horizontal="center" vertical="center" wrapText="1"/>
    </xf>
    <xf numFmtId="0" fontId="4" fillId="8" borderId="17"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17" xfId="0" applyFont="1" applyFill="1" applyBorder="1" applyAlignment="1">
      <alignment horizontal="left" vertical="center"/>
    </xf>
    <xf numFmtId="0" fontId="4" fillId="8" borderId="18" xfId="0" applyFont="1" applyFill="1" applyBorder="1" applyAlignment="1">
      <alignment horizontal="left" vertical="center"/>
    </xf>
    <xf numFmtId="0" fontId="4" fillId="8" borderId="19" xfId="0" applyFont="1" applyFill="1" applyBorder="1" applyAlignment="1">
      <alignment horizontal="left" vertical="center"/>
    </xf>
    <xf numFmtId="0" fontId="4" fillId="0" borderId="0" xfId="0" applyFont="1" applyAlignment="1">
      <alignment horizontal="center" vertical="center"/>
    </xf>
    <xf numFmtId="0" fontId="13" fillId="9" borderId="25" xfId="0" applyFont="1" applyFill="1" applyBorder="1" applyAlignment="1">
      <alignment horizontal="center" vertical="center" textRotation="90" wrapText="1"/>
    </xf>
    <xf numFmtId="0" fontId="13" fillId="9" borderId="27" xfId="0" applyFont="1" applyFill="1" applyBorder="1" applyAlignment="1">
      <alignment horizontal="center" vertical="center" textRotation="90" wrapText="1"/>
    </xf>
    <xf numFmtId="0" fontId="13" fillId="9" borderId="25"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9" fillId="0" borderId="0" xfId="0" applyFont="1" applyAlignment="1">
      <alignment horizontal="justify" vertical="center" wrapText="1"/>
    </xf>
    <xf numFmtId="0" fontId="9" fillId="6" borderId="1" xfId="0" applyFont="1" applyFill="1" applyBorder="1" applyAlignment="1">
      <alignment horizontal="justify" wrapText="1"/>
    </xf>
    <xf numFmtId="0" fontId="5" fillId="0" borderId="12" xfId="0" applyFont="1" applyBorder="1" applyAlignment="1">
      <alignment horizontal="center" vertical="center" wrapText="1"/>
    </xf>
    <xf numFmtId="0" fontId="14" fillId="0" borderId="6" xfId="0" applyFont="1" applyBorder="1" applyAlignment="1">
      <alignment horizontal="center" vertical="center" wrapText="1"/>
    </xf>
    <xf numFmtId="0" fontId="5" fillId="0" borderId="6" xfId="0" applyFont="1" applyBorder="1" applyAlignment="1">
      <alignment horizontal="center" vertical="center" wrapText="1"/>
    </xf>
    <xf numFmtId="14" fontId="5" fillId="0" borderId="25" xfId="0" applyNumberFormat="1" applyFont="1" applyBorder="1" applyAlignment="1">
      <alignment horizontal="center" vertical="center" textRotation="90" wrapText="1"/>
    </xf>
    <xf numFmtId="14" fontId="5" fillId="0" borderId="6" xfId="0" applyNumberFormat="1" applyFont="1" applyBorder="1" applyAlignment="1">
      <alignment horizontal="center" vertical="center" textRotation="90" wrapText="1"/>
    </xf>
    <xf numFmtId="14" fontId="5" fillId="0" borderId="25" xfId="0" applyNumberFormat="1" applyFont="1" applyBorder="1" applyAlignment="1">
      <alignment horizontal="center" vertical="center" textRotation="90"/>
    </xf>
    <xf numFmtId="14" fontId="5" fillId="0" borderId="6" xfId="0" applyNumberFormat="1" applyFont="1" applyBorder="1" applyAlignment="1">
      <alignment horizontal="center" vertical="center" textRotation="90"/>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3" xfId="0" applyFont="1" applyBorder="1" applyAlignment="1">
      <alignment horizontal="center" vertical="center" wrapText="1"/>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3" fillId="9" borderId="24"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3" fillId="10" borderId="25"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4" fillId="0" borderId="23" xfId="0" applyFont="1" applyBorder="1" applyAlignment="1">
      <alignment horizontal="center" vertical="center"/>
    </xf>
    <xf numFmtId="0" fontId="4" fillId="8" borderId="20" xfId="0" applyFont="1" applyFill="1" applyBorder="1" applyAlignment="1">
      <alignment horizontal="left" vertical="center" wrapText="1"/>
    </xf>
    <xf numFmtId="0" fontId="4" fillId="8" borderId="21" xfId="0" applyFont="1" applyFill="1" applyBorder="1" applyAlignment="1">
      <alignment horizontal="left" vertical="center" wrapText="1"/>
    </xf>
    <xf numFmtId="0" fontId="4" fillId="8" borderId="37" xfId="0" applyFont="1" applyFill="1" applyBorder="1" applyAlignment="1">
      <alignment horizontal="left" vertical="center" wrapText="1"/>
    </xf>
    <xf numFmtId="0" fontId="4" fillId="8" borderId="29" xfId="0" applyFont="1" applyFill="1" applyBorder="1" applyAlignment="1">
      <alignment horizontal="left" vertical="center" wrapText="1"/>
    </xf>
    <xf numFmtId="14" fontId="18" fillId="0" borderId="35" xfId="0" applyNumberFormat="1" applyFont="1" applyBorder="1" applyAlignment="1">
      <alignment horizontal="center" vertical="center" wrapText="1"/>
    </xf>
    <xf numFmtId="0" fontId="18" fillId="0" borderId="21"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0" xfId="0" applyFont="1" applyBorder="1" applyAlignment="1">
      <alignment horizontal="center" vertical="center" wrapText="1"/>
    </xf>
    <xf numFmtId="0" fontId="4" fillId="8" borderId="31" xfId="0" applyFont="1" applyFill="1" applyBorder="1" applyAlignment="1">
      <alignment horizontal="left" vertical="center" wrapText="1"/>
    </xf>
    <xf numFmtId="0" fontId="4" fillId="8" borderId="23"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13" fillId="9" borderId="26" xfId="0" applyFont="1" applyFill="1" applyBorder="1" applyAlignment="1">
      <alignment horizontal="center" vertical="center" wrapText="1"/>
    </xf>
    <xf numFmtId="0" fontId="13" fillId="9" borderId="28" xfId="0" applyFont="1" applyFill="1" applyBorder="1" applyAlignment="1">
      <alignment horizontal="center" vertical="center" wrapText="1"/>
    </xf>
  </cellXfs>
  <cellStyles count="2">
    <cellStyle name="Normal" xfId="0" builtinId="0"/>
    <cellStyle name="Porcentaje" xfId="1" builtinId="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D3232"/>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714375</xdr:colOff>
      <xdr:row>0</xdr:row>
      <xdr:rowOff>66675</xdr:rowOff>
    </xdr:from>
    <xdr:to>
      <xdr:col>1</xdr:col>
      <xdr:colOff>28575</xdr:colOff>
      <xdr:row>1</xdr:row>
      <xdr:rowOff>273504</xdr:rowOff>
    </xdr:to>
    <xdr:pic>
      <xdr:nvPicPr>
        <xdr:cNvPr id="3" name="Picture 8" descr="escudo">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6675"/>
          <a:ext cx="1152525" cy="730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349250</xdr:colOff>
      <xdr:row>0</xdr:row>
      <xdr:rowOff>103451</xdr:rowOff>
    </xdr:from>
    <xdr:to>
      <xdr:col>1</xdr:col>
      <xdr:colOff>455083</xdr:colOff>
      <xdr:row>1</xdr:row>
      <xdr:rowOff>353218</xdr:rowOff>
    </xdr:to>
    <xdr:pic>
      <xdr:nvPicPr>
        <xdr:cNvPr id="2" name="Picture 8" descr="escudo">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50" y="103451"/>
          <a:ext cx="1090083" cy="778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topLeftCell="R1" workbookViewId="0">
      <selection activeCell="U10" sqref="U10:U11"/>
    </sheetView>
  </sheetViews>
  <sheetFormatPr baseColWidth="10" defaultColWidth="11.42578125" defaultRowHeight="15" x14ac:dyDescent="0.25"/>
  <cols>
    <col min="1" max="1" width="31" customWidth="1"/>
    <col min="4" max="4" width="33.5703125" customWidth="1"/>
    <col min="5" max="5" width="23" customWidth="1"/>
    <col min="6" max="6" width="19.140625" customWidth="1"/>
    <col min="17" max="17" width="10.42578125" customWidth="1"/>
    <col min="18" max="18" width="7" customWidth="1"/>
    <col min="19" max="19" width="19.28515625" customWidth="1"/>
    <col min="20" max="20" width="18.7109375" customWidth="1"/>
    <col min="23" max="23" width="15.28515625" customWidth="1"/>
    <col min="24" max="24" width="14.5703125" customWidth="1"/>
    <col min="37" max="37" width="27.28515625" customWidth="1"/>
    <col min="38" max="38" width="12.7109375" customWidth="1"/>
  </cols>
  <sheetData>
    <row r="1" spans="1:38" ht="40.5" customHeight="1" x14ac:dyDescent="0.25">
      <c r="A1" s="68"/>
      <c r="B1" s="68"/>
      <c r="C1" s="87" t="s">
        <v>0</v>
      </c>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9"/>
      <c r="AJ1" s="97" t="s">
        <v>1</v>
      </c>
      <c r="AK1" s="98"/>
      <c r="AL1" s="10" t="s">
        <v>2</v>
      </c>
    </row>
    <row r="2" spans="1:38" ht="40.5" customHeight="1" x14ac:dyDescent="0.25">
      <c r="A2" s="68"/>
      <c r="B2" s="68"/>
      <c r="C2" s="90"/>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2"/>
      <c r="AJ2" s="97" t="s">
        <v>3</v>
      </c>
      <c r="AK2" s="98"/>
      <c r="AL2" s="10" t="s">
        <v>4</v>
      </c>
    </row>
    <row r="3" spans="1:38" x14ac:dyDescent="0.25">
      <c r="A3" s="69" t="s">
        <v>5</v>
      </c>
      <c r="B3" s="70"/>
      <c r="C3" s="70"/>
      <c r="D3" s="70"/>
      <c r="E3" s="70"/>
      <c r="F3" s="70"/>
      <c r="G3" s="71"/>
      <c r="H3" s="72"/>
      <c r="I3" s="72"/>
      <c r="J3" s="72"/>
      <c r="K3" s="72"/>
      <c r="L3" s="72"/>
      <c r="M3" s="72"/>
      <c r="N3" s="72"/>
      <c r="O3" s="99"/>
      <c r="P3" s="99"/>
      <c r="Q3" s="99"/>
      <c r="R3" s="99"/>
      <c r="S3" s="99"/>
      <c r="T3" s="99"/>
      <c r="U3" s="99"/>
      <c r="V3" s="99"/>
      <c r="W3" s="99"/>
      <c r="X3" s="99"/>
      <c r="Y3" s="99"/>
      <c r="Z3" s="99"/>
      <c r="AA3" s="99"/>
      <c r="AB3" s="99"/>
      <c r="AC3" s="99"/>
      <c r="AD3" s="99"/>
      <c r="AE3" s="99"/>
      <c r="AF3" s="99"/>
      <c r="AG3" s="99"/>
      <c r="AH3" s="99"/>
      <c r="AI3" s="99"/>
      <c r="AJ3" s="99"/>
      <c r="AK3" s="99"/>
      <c r="AL3" s="100"/>
    </row>
    <row r="4" spans="1:38" x14ac:dyDescent="0.25">
      <c r="A4" s="73" t="s">
        <v>6</v>
      </c>
      <c r="B4" s="74"/>
      <c r="C4" s="75"/>
      <c r="D4" s="76"/>
      <c r="E4" s="68" t="s">
        <v>7</v>
      </c>
      <c r="F4" s="68"/>
      <c r="G4" s="68"/>
      <c r="H4" s="75"/>
      <c r="I4" s="115"/>
      <c r="J4" s="115"/>
      <c r="K4" s="115"/>
      <c r="L4" s="115"/>
      <c r="M4" s="115"/>
      <c r="N4" s="115"/>
      <c r="O4" s="101"/>
      <c r="P4" s="101"/>
      <c r="Q4" s="101"/>
      <c r="R4" s="101"/>
      <c r="S4" s="101"/>
      <c r="T4" s="101"/>
      <c r="U4" s="101"/>
      <c r="V4" s="101"/>
      <c r="W4" s="101"/>
      <c r="X4" s="101"/>
      <c r="Y4" s="101"/>
      <c r="Z4" s="101"/>
      <c r="AA4" s="101"/>
      <c r="AB4" s="101"/>
      <c r="AC4" s="101"/>
      <c r="AD4" s="101"/>
      <c r="AE4" s="101"/>
      <c r="AF4" s="101"/>
      <c r="AG4" s="101"/>
      <c r="AH4" s="101"/>
      <c r="AI4" s="101"/>
      <c r="AJ4" s="101"/>
      <c r="AK4" s="101"/>
      <c r="AL4" s="102"/>
    </row>
    <row r="5" spans="1:38" x14ac:dyDescent="0.25">
      <c r="A5" s="1">
        <v>1</v>
      </c>
      <c r="B5" s="2" t="s">
        <v>8</v>
      </c>
      <c r="C5" s="77"/>
      <c r="D5" s="78"/>
      <c r="E5" s="68" t="s">
        <v>9</v>
      </c>
      <c r="F5" s="68"/>
      <c r="G5" s="68"/>
      <c r="H5" s="77"/>
      <c r="I5" s="116"/>
      <c r="J5" s="116"/>
      <c r="K5" s="116"/>
      <c r="L5" s="116"/>
      <c r="M5" s="116"/>
      <c r="N5" s="116"/>
      <c r="O5" s="101"/>
      <c r="P5" s="101"/>
      <c r="Q5" s="101"/>
      <c r="R5" s="101"/>
      <c r="S5" s="101"/>
      <c r="T5" s="101"/>
      <c r="U5" s="101"/>
      <c r="V5" s="101"/>
      <c r="W5" s="101"/>
      <c r="X5" s="101"/>
      <c r="Y5" s="101"/>
      <c r="Z5" s="101"/>
      <c r="AA5" s="101"/>
      <c r="AB5" s="101"/>
      <c r="AC5" s="101"/>
      <c r="AD5" s="101"/>
      <c r="AE5" s="101"/>
      <c r="AF5" s="101"/>
      <c r="AG5" s="101"/>
      <c r="AH5" s="101"/>
      <c r="AI5" s="101"/>
      <c r="AJ5" s="101"/>
      <c r="AK5" s="101"/>
      <c r="AL5" s="102"/>
    </row>
    <row r="6" spans="1:38" ht="15" customHeight="1" x14ac:dyDescent="0.25">
      <c r="A6" s="3">
        <v>2</v>
      </c>
      <c r="B6" s="2" t="s">
        <v>10</v>
      </c>
      <c r="C6" s="77"/>
      <c r="D6" s="78"/>
      <c r="E6" s="68" t="s">
        <v>11</v>
      </c>
      <c r="F6" s="68"/>
      <c r="G6" s="68"/>
      <c r="H6" s="77"/>
      <c r="I6" s="116"/>
      <c r="J6" s="116"/>
      <c r="K6" s="116"/>
      <c r="L6" s="116"/>
      <c r="M6" s="116"/>
      <c r="N6" s="116"/>
      <c r="O6" s="101"/>
      <c r="P6" s="101"/>
      <c r="Q6" s="101"/>
      <c r="R6" s="101"/>
      <c r="S6" s="101"/>
      <c r="T6" s="101"/>
      <c r="U6" s="101"/>
      <c r="V6" s="101"/>
      <c r="W6" s="101"/>
      <c r="X6" s="101"/>
      <c r="Y6" s="101"/>
      <c r="Z6" s="101"/>
      <c r="AA6" s="101"/>
      <c r="AB6" s="101"/>
      <c r="AC6" s="101"/>
      <c r="AD6" s="101"/>
      <c r="AE6" s="101"/>
      <c r="AF6" s="101"/>
      <c r="AG6" s="101"/>
      <c r="AH6" s="101"/>
      <c r="AI6" s="101"/>
      <c r="AJ6" s="101"/>
      <c r="AK6" s="101"/>
      <c r="AL6" s="102"/>
    </row>
    <row r="7" spans="1:38" x14ac:dyDescent="0.25">
      <c r="A7" s="4">
        <v>3</v>
      </c>
      <c r="B7" s="2" t="s">
        <v>12</v>
      </c>
      <c r="C7" s="79"/>
      <c r="D7" s="80"/>
      <c r="E7" s="68" t="s">
        <v>13</v>
      </c>
      <c r="F7" s="68"/>
      <c r="G7" s="68"/>
      <c r="H7" s="79"/>
      <c r="I7" s="117"/>
      <c r="J7" s="117"/>
      <c r="K7" s="117"/>
      <c r="L7" s="117"/>
      <c r="M7" s="117"/>
      <c r="N7" s="117"/>
      <c r="O7" s="101"/>
      <c r="P7" s="101"/>
      <c r="Q7" s="101"/>
      <c r="R7" s="101"/>
      <c r="S7" s="101"/>
      <c r="T7" s="101"/>
      <c r="U7" s="101"/>
      <c r="V7" s="101"/>
      <c r="W7" s="101"/>
      <c r="X7" s="101"/>
      <c r="Y7" s="101"/>
      <c r="Z7" s="101"/>
      <c r="AA7" s="101"/>
      <c r="AB7" s="101"/>
      <c r="AC7" s="101"/>
      <c r="AD7" s="101"/>
      <c r="AE7" s="101"/>
      <c r="AF7" s="101"/>
      <c r="AG7" s="101"/>
      <c r="AH7" s="101"/>
      <c r="AI7" s="101"/>
      <c r="AJ7" s="101"/>
      <c r="AK7" s="101"/>
      <c r="AL7" s="102"/>
    </row>
    <row r="8" spans="1:38" ht="15" customHeight="1" x14ac:dyDescent="0.25">
      <c r="A8" s="81" t="s">
        <v>14</v>
      </c>
      <c r="B8" s="82"/>
      <c r="C8" s="82"/>
      <c r="D8" s="82"/>
      <c r="E8" s="82"/>
      <c r="F8" s="82"/>
      <c r="G8" s="82"/>
      <c r="H8" s="82"/>
      <c r="I8" s="82"/>
      <c r="J8" s="82"/>
      <c r="K8" s="83"/>
      <c r="L8" s="65" t="s">
        <v>15</v>
      </c>
      <c r="M8" s="65"/>
      <c r="N8" s="65"/>
      <c r="O8" s="101"/>
      <c r="P8" s="101"/>
      <c r="Q8" s="101"/>
      <c r="R8" s="101"/>
      <c r="S8" s="101"/>
      <c r="T8" s="101"/>
      <c r="U8" s="101"/>
      <c r="V8" s="101"/>
      <c r="W8" s="101"/>
      <c r="X8" s="101"/>
      <c r="Y8" s="101"/>
      <c r="Z8" s="101"/>
      <c r="AA8" s="101"/>
      <c r="AB8" s="101"/>
      <c r="AC8" s="101"/>
      <c r="AD8" s="101"/>
      <c r="AE8" s="101"/>
      <c r="AF8" s="101"/>
      <c r="AG8" s="101"/>
      <c r="AH8" s="101"/>
      <c r="AI8" s="101"/>
      <c r="AJ8" s="101"/>
      <c r="AK8" s="101"/>
      <c r="AL8" s="102"/>
    </row>
    <row r="9" spans="1:38" x14ac:dyDescent="0.25">
      <c r="A9" s="84"/>
      <c r="B9" s="85"/>
      <c r="C9" s="85"/>
      <c r="D9" s="85"/>
      <c r="E9" s="85"/>
      <c r="F9" s="85"/>
      <c r="G9" s="85"/>
      <c r="H9" s="85"/>
      <c r="I9" s="85"/>
      <c r="J9" s="85"/>
      <c r="K9" s="86"/>
      <c r="L9" s="65"/>
      <c r="M9" s="65"/>
      <c r="N9" s="65"/>
      <c r="O9" s="103"/>
      <c r="P9" s="103"/>
      <c r="Q9" s="103"/>
      <c r="R9" s="103"/>
      <c r="S9" s="103"/>
      <c r="T9" s="103"/>
      <c r="U9" s="103"/>
      <c r="V9" s="103"/>
      <c r="W9" s="103"/>
      <c r="X9" s="103"/>
      <c r="Y9" s="103"/>
      <c r="Z9" s="103"/>
      <c r="AA9" s="103"/>
      <c r="AB9" s="103"/>
      <c r="AC9" s="103"/>
      <c r="AD9" s="103"/>
      <c r="AE9" s="103"/>
      <c r="AF9" s="103"/>
      <c r="AG9" s="103"/>
      <c r="AH9" s="103"/>
      <c r="AI9" s="103"/>
      <c r="AJ9" s="103"/>
      <c r="AK9" s="103"/>
      <c r="AL9" s="104"/>
    </row>
    <row r="10" spans="1:38" ht="33.75" customHeight="1" x14ac:dyDescent="0.25">
      <c r="A10" s="93" t="s">
        <v>16</v>
      </c>
      <c r="B10" s="96" t="s">
        <v>17</v>
      </c>
      <c r="C10" s="96"/>
      <c r="D10" s="96"/>
      <c r="E10" s="111" t="s">
        <v>18</v>
      </c>
      <c r="F10" s="93" t="s">
        <v>19</v>
      </c>
      <c r="G10" s="112" t="s">
        <v>20</v>
      </c>
      <c r="H10" s="113"/>
      <c r="I10" s="113"/>
      <c r="J10" s="114"/>
      <c r="K10" s="95" t="s">
        <v>21</v>
      </c>
      <c r="L10" s="96" t="s">
        <v>22</v>
      </c>
      <c r="M10" s="96"/>
      <c r="N10" s="96"/>
      <c r="O10" s="65" t="s">
        <v>23</v>
      </c>
      <c r="P10" s="65"/>
      <c r="Q10" s="65" t="s">
        <v>24</v>
      </c>
      <c r="R10" s="107"/>
      <c r="S10" s="65" t="s">
        <v>25</v>
      </c>
      <c r="T10" s="107"/>
      <c r="U10" s="93" t="s">
        <v>26</v>
      </c>
      <c r="V10" s="106" t="s">
        <v>27</v>
      </c>
      <c r="W10" s="65" t="s">
        <v>28</v>
      </c>
      <c r="X10" s="65" t="s">
        <v>29</v>
      </c>
      <c r="Y10" s="65" t="s">
        <v>30</v>
      </c>
      <c r="Z10" s="65" t="s">
        <v>31</v>
      </c>
      <c r="AA10" s="65"/>
      <c r="AB10" s="65"/>
      <c r="AC10" s="65"/>
      <c r="AD10" s="65" t="s">
        <v>32</v>
      </c>
      <c r="AE10" s="107"/>
      <c r="AF10" s="65" t="s">
        <v>33</v>
      </c>
      <c r="AG10" s="65"/>
      <c r="AH10" s="65"/>
      <c r="AI10" s="65"/>
      <c r="AJ10" s="65" t="s">
        <v>34</v>
      </c>
      <c r="AK10" s="65"/>
      <c r="AL10" s="65" t="s">
        <v>35</v>
      </c>
    </row>
    <row r="11" spans="1:38" ht="26.25" customHeight="1" x14ac:dyDescent="0.25">
      <c r="A11" s="94"/>
      <c r="B11" s="96"/>
      <c r="C11" s="96"/>
      <c r="D11" s="96"/>
      <c r="E11" s="72"/>
      <c r="F11" s="94"/>
      <c r="G11" s="33" t="s">
        <v>36</v>
      </c>
      <c r="H11" s="33" t="s">
        <v>37</v>
      </c>
      <c r="I11" s="5" t="s">
        <v>38</v>
      </c>
      <c r="J11" s="33" t="s">
        <v>39</v>
      </c>
      <c r="K11" s="94"/>
      <c r="L11" s="96"/>
      <c r="M11" s="96"/>
      <c r="N11" s="96"/>
      <c r="O11" s="65"/>
      <c r="P11" s="65"/>
      <c r="Q11" s="107"/>
      <c r="R11" s="107"/>
      <c r="S11" s="107"/>
      <c r="T11" s="107"/>
      <c r="U11" s="105"/>
      <c r="V11" s="106"/>
      <c r="W11" s="65"/>
      <c r="X11" s="65"/>
      <c r="Y11" s="65"/>
      <c r="Z11" s="65"/>
      <c r="AA11" s="65"/>
      <c r="AB11" s="65"/>
      <c r="AC11" s="65"/>
      <c r="AD11" s="107"/>
      <c r="AE11" s="107"/>
      <c r="AF11" s="65"/>
      <c r="AG11" s="65"/>
      <c r="AH11" s="65"/>
      <c r="AI11" s="65"/>
      <c r="AJ11" s="65"/>
      <c r="AK11" s="65"/>
      <c r="AL11" s="65"/>
    </row>
    <row r="12" spans="1:38" ht="18.75" customHeight="1" x14ac:dyDescent="0.25">
      <c r="A12" s="11"/>
      <c r="B12" s="60"/>
      <c r="C12" s="61"/>
      <c r="D12" s="62"/>
      <c r="E12" s="34"/>
      <c r="F12" s="34"/>
      <c r="G12" s="2"/>
      <c r="H12" s="6"/>
      <c r="I12" s="2"/>
      <c r="J12" s="2"/>
      <c r="K12" s="6"/>
      <c r="L12" s="118"/>
      <c r="M12" s="119"/>
      <c r="N12" s="120"/>
      <c r="O12" s="66"/>
      <c r="P12" s="67"/>
      <c r="Q12" s="66"/>
      <c r="R12" s="67"/>
      <c r="S12" s="60"/>
      <c r="T12" s="62"/>
      <c r="U12" s="32"/>
      <c r="V12" s="6"/>
      <c r="W12" s="6" t="str">
        <f>IF(V12=1,"0%",IF(V12=2,"50%",IF(V12=3,"100%","Null")))</f>
        <v>Null</v>
      </c>
      <c r="X12" s="7" t="b">
        <f>IF(V12=1,0,IF(V12=2,U12/2,IF(V12=3,U12)))</f>
        <v>0</v>
      </c>
      <c r="Y12" s="12" t="e">
        <f>(W12)/1</f>
        <v>#VALUE!</v>
      </c>
      <c r="Z12" s="60"/>
      <c r="AA12" s="61"/>
      <c r="AB12" s="61"/>
      <c r="AC12" s="62"/>
      <c r="AD12" s="60"/>
      <c r="AE12" s="62"/>
      <c r="AF12" s="60"/>
      <c r="AG12" s="61"/>
      <c r="AH12" s="61"/>
      <c r="AI12" s="62"/>
      <c r="AJ12" s="63"/>
      <c r="AK12" s="64"/>
      <c r="AL12" s="2"/>
    </row>
    <row r="13" spans="1:38" ht="17.25" customHeight="1" x14ac:dyDescent="0.25">
      <c r="A13" s="11"/>
      <c r="B13" s="60"/>
      <c r="C13" s="61"/>
      <c r="D13" s="62"/>
      <c r="E13" s="34"/>
      <c r="F13" s="34"/>
      <c r="G13" s="2"/>
      <c r="H13" s="6"/>
      <c r="I13" s="2"/>
      <c r="J13" s="2"/>
      <c r="K13" s="6"/>
      <c r="L13" s="60"/>
      <c r="M13" s="61"/>
      <c r="N13" s="62"/>
      <c r="O13" s="66"/>
      <c r="P13" s="67"/>
      <c r="Q13" s="66"/>
      <c r="R13" s="67"/>
      <c r="S13" s="60"/>
      <c r="T13" s="62"/>
      <c r="U13" s="32"/>
      <c r="V13" s="6"/>
      <c r="W13" s="6" t="str">
        <f t="shared" ref="W13:W16" si="0">IF(V13=1,"0%",IF(V13=2,"50%",IF(V13=3,"100%","Null")))</f>
        <v>Null</v>
      </c>
      <c r="X13" s="7" t="b">
        <f t="shared" ref="X13:X21" si="1">IF(V13=1,0,IF(V13=2,U13/2,IF(V13=3,U13)))</f>
        <v>0</v>
      </c>
      <c r="Y13" s="12" t="e">
        <f t="shared" ref="Y13:Y21" si="2">(W13)/1</f>
        <v>#VALUE!</v>
      </c>
      <c r="Z13" s="60"/>
      <c r="AA13" s="61"/>
      <c r="AB13" s="61"/>
      <c r="AC13" s="62"/>
      <c r="AD13" s="60"/>
      <c r="AE13" s="62"/>
      <c r="AF13" s="60"/>
      <c r="AG13" s="61"/>
      <c r="AH13" s="61"/>
      <c r="AI13" s="62"/>
      <c r="AJ13" s="63"/>
      <c r="AK13" s="64"/>
      <c r="AL13" s="2"/>
    </row>
    <row r="14" spans="1:38" ht="20.25" customHeight="1" x14ac:dyDescent="0.25">
      <c r="A14" s="11"/>
      <c r="B14" s="60"/>
      <c r="C14" s="61"/>
      <c r="D14" s="62"/>
      <c r="E14" s="34"/>
      <c r="F14" s="34"/>
      <c r="G14" s="2"/>
      <c r="H14" s="6"/>
      <c r="I14" s="2"/>
      <c r="J14" s="2"/>
      <c r="K14" s="6"/>
      <c r="L14" s="60"/>
      <c r="M14" s="61"/>
      <c r="N14" s="62"/>
      <c r="O14" s="66"/>
      <c r="P14" s="67"/>
      <c r="Q14" s="66"/>
      <c r="R14" s="67"/>
      <c r="S14" s="60"/>
      <c r="T14" s="62"/>
      <c r="U14" s="32"/>
      <c r="V14" s="6"/>
      <c r="W14" s="6" t="str">
        <f t="shared" si="0"/>
        <v>Null</v>
      </c>
      <c r="X14" s="7" t="b">
        <f t="shared" si="1"/>
        <v>0</v>
      </c>
      <c r="Y14" s="12" t="e">
        <f t="shared" si="2"/>
        <v>#VALUE!</v>
      </c>
      <c r="Z14" s="60"/>
      <c r="AA14" s="61"/>
      <c r="AB14" s="61"/>
      <c r="AC14" s="62"/>
      <c r="AD14" s="60"/>
      <c r="AE14" s="62"/>
      <c r="AF14" s="60"/>
      <c r="AG14" s="61"/>
      <c r="AH14" s="61"/>
      <c r="AI14" s="62"/>
      <c r="AJ14" s="63"/>
      <c r="AK14" s="64"/>
      <c r="AL14" s="2"/>
    </row>
    <row r="15" spans="1:38" ht="19.5" customHeight="1" x14ac:dyDescent="0.25">
      <c r="A15" s="11"/>
      <c r="B15" s="60"/>
      <c r="C15" s="61"/>
      <c r="D15" s="62"/>
      <c r="E15" s="34"/>
      <c r="F15" s="34"/>
      <c r="G15" s="2"/>
      <c r="H15" s="6"/>
      <c r="I15" s="2"/>
      <c r="J15" s="2"/>
      <c r="K15" s="6"/>
      <c r="L15" s="60"/>
      <c r="M15" s="61"/>
      <c r="N15" s="62"/>
      <c r="O15" s="66"/>
      <c r="P15" s="67"/>
      <c r="Q15" s="66"/>
      <c r="R15" s="67"/>
      <c r="S15" s="60"/>
      <c r="T15" s="62"/>
      <c r="U15" s="32"/>
      <c r="V15" s="6"/>
      <c r="W15" s="8" t="str">
        <f t="shared" si="0"/>
        <v>Null</v>
      </c>
      <c r="X15" s="7" t="b">
        <f t="shared" si="1"/>
        <v>0</v>
      </c>
      <c r="Y15" s="12" t="e">
        <f t="shared" si="2"/>
        <v>#VALUE!</v>
      </c>
      <c r="Z15" s="60"/>
      <c r="AA15" s="61"/>
      <c r="AB15" s="61"/>
      <c r="AC15" s="62"/>
      <c r="AD15" s="60"/>
      <c r="AE15" s="62"/>
      <c r="AF15" s="60"/>
      <c r="AG15" s="61"/>
      <c r="AH15" s="61"/>
      <c r="AI15" s="62"/>
      <c r="AJ15" s="63"/>
      <c r="AK15" s="64"/>
      <c r="AL15" s="2"/>
    </row>
    <row r="16" spans="1:38" ht="18" customHeight="1" x14ac:dyDescent="0.25">
      <c r="A16" s="11"/>
      <c r="B16" s="60"/>
      <c r="C16" s="61"/>
      <c r="D16" s="62"/>
      <c r="E16" s="34"/>
      <c r="F16" s="34"/>
      <c r="G16" s="2"/>
      <c r="H16" s="6"/>
      <c r="I16" s="2"/>
      <c r="J16" s="2"/>
      <c r="K16" s="6"/>
      <c r="L16" s="108"/>
      <c r="M16" s="109"/>
      <c r="N16" s="110"/>
      <c r="O16" s="66"/>
      <c r="P16" s="67"/>
      <c r="Q16" s="66"/>
      <c r="R16" s="67"/>
      <c r="S16" s="60"/>
      <c r="T16" s="62"/>
      <c r="U16" s="32"/>
      <c r="V16" s="6"/>
      <c r="W16" s="8" t="str">
        <f t="shared" si="0"/>
        <v>Null</v>
      </c>
      <c r="X16" s="7" t="b">
        <f t="shared" si="1"/>
        <v>0</v>
      </c>
      <c r="Y16" s="12" t="e">
        <f t="shared" si="2"/>
        <v>#VALUE!</v>
      </c>
      <c r="Z16" s="60"/>
      <c r="AA16" s="61"/>
      <c r="AB16" s="61"/>
      <c r="AC16" s="62"/>
      <c r="AD16" s="60"/>
      <c r="AE16" s="62"/>
      <c r="AF16" s="60"/>
      <c r="AG16" s="61"/>
      <c r="AH16" s="61"/>
      <c r="AI16" s="62"/>
      <c r="AJ16" s="63"/>
      <c r="AK16" s="64"/>
      <c r="AL16" s="2"/>
    </row>
    <row r="17" spans="1:38" ht="18.75" customHeight="1" x14ac:dyDescent="0.25">
      <c r="A17" s="11"/>
      <c r="B17" s="60"/>
      <c r="C17" s="61"/>
      <c r="D17" s="62"/>
      <c r="E17" s="11"/>
      <c r="F17" s="11"/>
      <c r="G17" s="2"/>
      <c r="H17" s="6"/>
      <c r="I17" s="2"/>
      <c r="J17" s="2"/>
      <c r="K17" s="6"/>
      <c r="L17" s="60"/>
      <c r="M17" s="61"/>
      <c r="N17" s="62"/>
      <c r="O17" s="66"/>
      <c r="P17" s="67"/>
      <c r="Q17" s="66"/>
      <c r="R17" s="67"/>
      <c r="S17" s="60"/>
      <c r="T17" s="62"/>
      <c r="U17" s="32"/>
      <c r="V17" s="6"/>
      <c r="W17" s="6" t="str">
        <f>IF(V17=1,"0%",IF(V17=2,"50%",IF(V17=3,"100%","Null")))</f>
        <v>Null</v>
      </c>
      <c r="X17" s="7" t="b">
        <f t="shared" si="1"/>
        <v>0</v>
      </c>
      <c r="Y17" s="12" t="e">
        <f t="shared" si="2"/>
        <v>#VALUE!</v>
      </c>
      <c r="Z17" s="60"/>
      <c r="AA17" s="61"/>
      <c r="AB17" s="61"/>
      <c r="AC17" s="62"/>
      <c r="AD17" s="60"/>
      <c r="AE17" s="62"/>
      <c r="AF17" s="60"/>
      <c r="AG17" s="61"/>
      <c r="AH17" s="61"/>
      <c r="AI17" s="62"/>
      <c r="AJ17" s="63"/>
      <c r="AK17" s="64"/>
      <c r="AL17" s="2"/>
    </row>
    <row r="18" spans="1:38" ht="16.5" customHeight="1" x14ac:dyDescent="0.25">
      <c r="A18" s="11"/>
      <c r="B18" s="60"/>
      <c r="C18" s="61"/>
      <c r="D18" s="62"/>
      <c r="E18" s="11"/>
      <c r="F18" s="11"/>
      <c r="G18" s="2"/>
      <c r="H18" s="6"/>
      <c r="I18" s="2"/>
      <c r="J18" s="2"/>
      <c r="K18" s="6"/>
      <c r="L18" s="60"/>
      <c r="M18" s="61"/>
      <c r="N18" s="62"/>
      <c r="O18" s="66"/>
      <c r="P18" s="67"/>
      <c r="Q18" s="66"/>
      <c r="R18" s="67"/>
      <c r="S18" s="60"/>
      <c r="T18" s="62"/>
      <c r="U18" s="32"/>
      <c r="V18" s="6"/>
      <c r="W18" s="6" t="str">
        <f t="shared" ref="W18:W21" si="3">IF(V18=1,"0%",IF(V18=2,"50%",IF(V18=3,"100%","Null")))</f>
        <v>Null</v>
      </c>
      <c r="X18" s="7" t="b">
        <f t="shared" si="1"/>
        <v>0</v>
      </c>
      <c r="Y18" s="12" t="e">
        <f t="shared" si="2"/>
        <v>#VALUE!</v>
      </c>
      <c r="Z18" s="60"/>
      <c r="AA18" s="61"/>
      <c r="AB18" s="61"/>
      <c r="AC18" s="62"/>
      <c r="AD18" s="60"/>
      <c r="AE18" s="62"/>
      <c r="AF18" s="60"/>
      <c r="AG18" s="61"/>
      <c r="AH18" s="61"/>
      <c r="AI18" s="62"/>
      <c r="AJ18" s="63"/>
      <c r="AK18" s="64"/>
      <c r="AL18" s="2"/>
    </row>
    <row r="19" spans="1:38" ht="20.25" customHeight="1" x14ac:dyDescent="0.25">
      <c r="A19" s="11"/>
      <c r="B19" s="60"/>
      <c r="C19" s="61"/>
      <c r="D19" s="62"/>
      <c r="E19" s="11"/>
      <c r="F19" s="11"/>
      <c r="G19" s="2"/>
      <c r="H19" s="6"/>
      <c r="I19" s="2"/>
      <c r="J19" s="2"/>
      <c r="K19" s="6"/>
      <c r="L19" s="60"/>
      <c r="M19" s="61"/>
      <c r="N19" s="62"/>
      <c r="O19" s="66"/>
      <c r="P19" s="67"/>
      <c r="Q19" s="66"/>
      <c r="R19" s="67"/>
      <c r="S19" s="60"/>
      <c r="T19" s="62"/>
      <c r="U19" s="32"/>
      <c r="V19" s="6"/>
      <c r="W19" s="6" t="str">
        <f t="shared" si="3"/>
        <v>Null</v>
      </c>
      <c r="X19" s="7" t="b">
        <f t="shared" si="1"/>
        <v>0</v>
      </c>
      <c r="Y19" s="12" t="e">
        <f t="shared" si="2"/>
        <v>#VALUE!</v>
      </c>
      <c r="Z19" s="60"/>
      <c r="AA19" s="61"/>
      <c r="AB19" s="61"/>
      <c r="AC19" s="62"/>
      <c r="AD19" s="60"/>
      <c r="AE19" s="62"/>
      <c r="AF19" s="60"/>
      <c r="AG19" s="61"/>
      <c r="AH19" s="61"/>
      <c r="AI19" s="62"/>
      <c r="AJ19" s="63"/>
      <c r="AK19" s="64"/>
      <c r="AL19" s="2"/>
    </row>
    <row r="20" spans="1:38" ht="19.5" customHeight="1" x14ac:dyDescent="0.25">
      <c r="A20" s="11"/>
      <c r="B20" s="60"/>
      <c r="C20" s="61"/>
      <c r="D20" s="62"/>
      <c r="E20" s="11"/>
      <c r="F20" s="11"/>
      <c r="G20" s="2"/>
      <c r="H20" s="2"/>
      <c r="I20" s="6"/>
      <c r="J20" s="2"/>
      <c r="K20" s="6"/>
      <c r="L20" s="60"/>
      <c r="M20" s="61"/>
      <c r="N20" s="62"/>
      <c r="O20" s="66"/>
      <c r="P20" s="67"/>
      <c r="Q20" s="66"/>
      <c r="R20" s="67"/>
      <c r="S20" s="60"/>
      <c r="T20" s="62"/>
      <c r="U20" s="32"/>
      <c r="V20" s="6"/>
      <c r="W20" s="6" t="str">
        <f t="shared" si="3"/>
        <v>Null</v>
      </c>
      <c r="X20" s="7" t="b">
        <f t="shared" si="1"/>
        <v>0</v>
      </c>
      <c r="Y20" s="12" t="e">
        <f t="shared" si="2"/>
        <v>#VALUE!</v>
      </c>
      <c r="Z20" s="60"/>
      <c r="AA20" s="61"/>
      <c r="AB20" s="61"/>
      <c r="AC20" s="62"/>
      <c r="AD20" s="60"/>
      <c r="AE20" s="62"/>
      <c r="AF20" s="60"/>
      <c r="AG20" s="61"/>
      <c r="AH20" s="61"/>
      <c r="AI20" s="62"/>
      <c r="AJ20" s="63"/>
      <c r="AK20" s="64"/>
      <c r="AL20" s="2"/>
    </row>
    <row r="21" spans="1:38" ht="19.5" customHeight="1" x14ac:dyDescent="0.25">
      <c r="A21" s="11"/>
      <c r="B21" s="60"/>
      <c r="C21" s="61"/>
      <c r="D21" s="62"/>
      <c r="E21" s="11"/>
      <c r="F21" s="11"/>
      <c r="G21" s="2"/>
      <c r="H21" s="6"/>
      <c r="I21" s="2"/>
      <c r="J21" s="2"/>
      <c r="K21" s="6"/>
      <c r="L21" s="60"/>
      <c r="M21" s="61"/>
      <c r="N21" s="62"/>
      <c r="O21" s="66"/>
      <c r="P21" s="67"/>
      <c r="Q21" s="66"/>
      <c r="R21" s="67"/>
      <c r="S21" s="60"/>
      <c r="T21" s="62"/>
      <c r="U21" s="32"/>
      <c r="V21" s="6"/>
      <c r="W21" s="6" t="str">
        <f t="shared" si="3"/>
        <v>Null</v>
      </c>
      <c r="X21" s="7" t="b">
        <f t="shared" si="1"/>
        <v>0</v>
      </c>
      <c r="Y21" s="12" t="e">
        <f t="shared" si="2"/>
        <v>#VALUE!</v>
      </c>
      <c r="Z21" s="60"/>
      <c r="AA21" s="61"/>
      <c r="AB21" s="61"/>
      <c r="AC21" s="62"/>
      <c r="AD21" s="60"/>
      <c r="AE21" s="62"/>
      <c r="AF21" s="60"/>
      <c r="AG21" s="61"/>
      <c r="AH21" s="61"/>
      <c r="AI21" s="62"/>
      <c r="AJ21" s="63"/>
      <c r="AK21" s="64"/>
      <c r="AL21" s="2"/>
    </row>
    <row r="22" spans="1:38" ht="20.25" customHeight="1" x14ac:dyDescent="0.25">
      <c r="A22" s="9"/>
      <c r="B22" s="9"/>
      <c r="C22" s="9"/>
      <c r="D22" s="9"/>
      <c r="E22" s="9"/>
      <c r="F22" s="9"/>
      <c r="G22" s="9"/>
      <c r="H22" s="9"/>
      <c r="I22" s="9"/>
      <c r="J22" s="9"/>
      <c r="K22" s="9"/>
      <c r="L22" s="9"/>
      <c r="M22" s="9"/>
      <c r="N22" s="9"/>
      <c r="O22" s="9"/>
      <c r="P22" s="9"/>
      <c r="Q22" s="9"/>
      <c r="R22" s="9"/>
      <c r="S22" s="9"/>
      <c r="T22" s="9"/>
      <c r="U22" s="9"/>
      <c r="V22" s="9"/>
      <c r="W22" s="9"/>
      <c r="X22" s="13">
        <f>SUM(X12:X21)</f>
        <v>0</v>
      </c>
      <c r="Y22" s="9"/>
      <c r="Z22" s="9"/>
      <c r="AA22" s="9"/>
      <c r="AB22" s="9"/>
      <c r="AC22" s="9"/>
      <c r="AD22" s="9"/>
      <c r="AE22" s="9"/>
      <c r="AF22" s="9"/>
      <c r="AG22" s="9"/>
      <c r="AH22" s="9"/>
      <c r="AI22" s="9"/>
      <c r="AJ22" s="9"/>
      <c r="AK22" s="9"/>
      <c r="AL22" s="9"/>
    </row>
    <row r="23" spans="1:38" ht="80.25" customHeight="1" x14ac:dyDescent="0.25"/>
    <row r="24" spans="1:38" ht="69.75" customHeight="1" x14ac:dyDescent="0.25"/>
    <row r="25" spans="1:38" ht="77.25" customHeight="1" x14ac:dyDescent="0.25"/>
    <row r="26" spans="1:38" ht="63.75" customHeight="1" x14ac:dyDescent="0.25"/>
    <row r="27" spans="1:38" ht="53.25" customHeight="1" x14ac:dyDescent="0.25"/>
    <row r="28" spans="1:38" ht="95.25" customHeight="1" x14ac:dyDescent="0.25"/>
    <row r="29" spans="1:38" ht="78.75" customHeight="1" x14ac:dyDescent="0.25"/>
    <row r="30" spans="1:38" ht="25.5" customHeight="1" x14ac:dyDescent="0.25"/>
    <row r="31" spans="1:38" ht="25.5" customHeight="1" x14ac:dyDescent="0.25"/>
    <row r="32" spans="1:38" ht="31.5" customHeight="1" x14ac:dyDescent="0.25"/>
    <row r="33" ht="21" customHeight="1" x14ac:dyDescent="0.25"/>
    <row r="34" ht="21" customHeight="1" x14ac:dyDescent="0.25"/>
    <row r="35" ht="20.25" customHeight="1" x14ac:dyDescent="0.25"/>
    <row r="36" ht="21.75" customHeight="1" x14ac:dyDescent="0.25"/>
    <row r="37" ht="17.25" customHeight="1" x14ac:dyDescent="0.25"/>
    <row r="38" ht="18" customHeight="1" x14ac:dyDescent="0.25"/>
    <row r="39" ht="18" customHeight="1" x14ac:dyDescent="0.25"/>
    <row r="40" ht="22.5" customHeight="1" x14ac:dyDescent="0.25"/>
    <row r="41" ht="21" customHeight="1" x14ac:dyDescent="0.25"/>
    <row r="42" ht="20.25" customHeight="1" x14ac:dyDescent="0.25"/>
    <row r="43" ht="19.5" customHeight="1" x14ac:dyDescent="0.25"/>
    <row r="44" ht="20.25" customHeight="1" x14ac:dyDescent="0.25"/>
    <row r="45" ht="21" customHeight="1" x14ac:dyDescent="0.25"/>
    <row r="46" ht="18" customHeight="1" x14ac:dyDescent="0.25"/>
    <row r="47" ht="19.5" customHeight="1" x14ac:dyDescent="0.25"/>
    <row r="48" ht="18" customHeight="1" x14ac:dyDescent="0.25"/>
    <row r="49" ht="27.75" customHeight="1" x14ac:dyDescent="0.25"/>
    <row r="50" ht="21.75" customHeight="1" x14ac:dyDescent="0.25"/>
    <row r="51" ht="24" customHeight="1" x14ac:dyDescent="0.25"/>
    <row r="52" ht="18" customHeight="1" x14ac:dyDescent="0.25"/>
    <row r="53" ht="21" customHeight="1" x14ac:dyDescent="0.25"/>
    <row r="54" ht="18.75" customHeight="1" x14ac:dyDescent="0.25"/>
    <row r="55" ht="24" customHeight="1" x14ac:dyDescent="0.25"/>
    <row r="56" ht="27" customHeight="1" x14ac:dyDescent="0.25"/>
    <row r="57" ht="25.5" customHeight="1" x14ac:dyDescent="0.25"/>
    <row r="58" ht="18" customHeight="1" x14ac:dyDescent="0.25"/>
    <row r="59" ht="18" customHeight="1" x14ac:dyDescent="0.25"/>
    <row r="60" ht="18.75" customHeight="1" x14ac:dyDescent="0.25"/>
    <row r="61" ht="15" customHeight="1" x14ac:dyDescent="0.25"/>
    <row r="62" ht="23.25" customHeight="1" x14ac:dyDescent="0.25"/>
    <row r="63" ht="21" customHeight="1" x14ac:dyDescent="0.25"/>
    <row r="64" ht="19.5" customHeight="1" x14ac:dyDescent="0.25"/>
    <row r="65" ht="17.25" customHeight="1" x14ac:dyDescent="0.25"/>
  </sheetData>
  <mergeCells count="126">
    <mergeCell ref="B20:D20"/>
    <mergeCell ref="L20:N20"/>
    <mergeCell ref="B21:D21"/>
    <mergeCell ref="L21:N21"/>
    <mergeCell ref="Q14:R14"/>
    <mergeCell ref="S14:T14"/>
    <mergeCell ref="H4:N7"/>
    <mergeCell ref="B12:D12"/>
    <mergeCell ref="L12:N12"/>
    <mergeCell ref="B13:D13"/>
    <mergeCell ref="L13:N13"/>
    <mergeCell ref="B14:D14"/>
    <mergeCell ref="L14:N14"/>
    <mergeCell ref="B15:D15"/>
    <mergeCell ref="L15:N15"/>
    <mergeCell ref="O13:P13"/>
    <mergeCell ref="Q13:R13"/>
    <mergeCell ref="S13:T13"/>
    <mergeCell ref="O12:P12"/>
    <mergeCell ref="Q12:R12"/>
    <mergeCell ref="S12:T12"/>
    <mergeCell ref="O10:P11"/>
    <mergeCell ref="Q10:R11"/>
    <mergeCell ref="S10:T11"/>
    <mergeCell ref="AJ1:AK1"/>
    <mergeCell ref="AJ2:AK2"/>
    <mergeCell ref="O3:AL9"/>
    <mergeCell ref="B17:D17"/>
    <mergeCell ref="L17:N17"/>
    <mergeCell ref="B18:D18"/>
    <mergeCell ref="L18:N18"/>
    <mergeCell ref="B19:D19"/>
    <mergeCell ref="L19:N19"/>
    <mergeCell ref="X10:X11"/>
    <mergeCell ref="U10:U11"/>
    <mergeCell ref="V10:V11"/>
    <mergeCell ref="W10:W11"/>
    <mergeCell ref="Y10:Y11"/>
    <mergeCell ref="Z10:AC11"/>
    <mergeCell ref="AD10:AE11"/>
    <mergeCell ref="AF10:AI11"/>
    <mergeCell ref="AJ10:AK11"/>
    <mergeCell ref="B16:D16"/>
    <mergeCell ref="L16:N16"/>
    <mergeCell ref="B10:D11"/>
    <mergeCell ref="E10:E11"/>
    <mergeCell ref="F10:F11"/>
    <mergeCell ref="G10:J10"/>
    <mergeCell ref="O14:P14"/>
    <mergeCell ref="A1:B2"/>
    <mergeCell ref="A3:G3"/>
    <mergeCell ref="H3:N3"/>
    <mergeCell ref="A4:B4"/>
    <mergeCell ref="C4:D7"/>
    <mergeCell ref="E4:G4"/>
    <mergeCell ref="E5:G5"/>
    <mergeCell ref="E6:G6"/>
    <mergeCell ref="E7:G7"/>
    <mergeCell ref="A8:K9"/>
    <mergeCell ref="L8:N9"/>
    <mergeCell ref="C1:AI2"/>
    <mergeCell ref="A10:A11"/>
    <mergeCell ref="K10:K11"/>
    <mergeCell ref="L10:N11"/>
    <mergeCell ref="Z14:AC14"/>
    <mergeCell ref="AD14:AE14"/>
    <mergeCell ref="AF14:AI14"/>
    <mergeCell ref="O17:P17"/>
    <mergeCell ref="Q17:R17"/>
    <mergeCell ref="S17:T17"/>
    <mergeCell ref="O16:P16"/>
    <mergeCell ref="Q15:R15"/>
    <mergeCell ref="S15:T15"/>
    <mergeCell ref="Q16:R16"/>
    <mergeCell ref="S16:T16"/>
    <mergeCell ref="O15:P15"/>
    <mergeCell ref="AJ20:AK20"/>
    <mergeCell ref="Z21:AC21"/>
    <mergeCell ref="AD21:AE21"/>
    <mergeCell ref="AF21:AI21"/>
    <mergeCell ref="AJ21:AK21"/>
    <mergeCell ref="O19:P19"/>
    <mergeCell ref="Q19:R19"/>
    <mergeCell ref="S19:T19"/>
    <mergeCell ref="Q18:R18"/>
    <mergeCell ref="S18:T18"/>
    <mergeCell ref="O18:P18"/>
    <mergeCell ref="O21:P21"/>
    <mergeCell ref="Q21:R21"/>
    <mergeCell ref="S21:T21"/>
    <mergeCell ref="Q20:R20"/>
    <mergeCell ref="S20:T20"/>
    <mergeCell ref="O20:P20"/>
    <mergeCell ref="Z20:AC20"/>
    <mergeCell ref="AD20:AE20"/>
    <mergeCell ref="AF20:AI20"/>
    <mergeCell ref="AL10:AL11"/>
    <mergeCell ref="Z12:AC12"/>
    <mergeCell ref="AD12:AE12"/>
    <mergeCell ref="AF12:AI12"/>
    <mergeCell ref="AJ12:AK12"/>
    <mergeCell ref="Z13:AC13"/>
    <mergeCell ref="AD13:AE13"/>
    <mergeCell ref="AF13:AI13"/>
    <mergeCell ref="AJ13:AK13"/>
    <mergeCell ref="AJ14:AK14"/>
    <mergeCell ref="Z15:AC15"/>
    <mergeCell ref="AD15:AE15"/>
    <mergeCell ref="AF15:AI15"/>
    <mergeCell ref="AJ15:AK15"/>
    <mergeCell ref="Z16:AC16"/>
    <mergeCell ref="AD16:AE16"/>
    <mergeCell ref="AF16:AI16"/>
    <mergeCell ref="AJ16:AK16"/>
    <mergeCell ref="Z17:AC17"/>
    <mergeCell ref="AD17:AE17"/>
    <mergeCell ref="AF17:AI17"/>
    <mergeCell ref="AJ17:AK17"/>
    <mergeCell ref="Z18:AC18"/>
    <mergeCell ref="AD18:AE18"/>
    <mergeCell ref="AF18:AI18"/>
    <mergeCell ref="AJ18:AK18"/>
    <mergeCell ref="Z19:AC19"/>
    <mergeCell ref="AD19:AE19"/>
    <mergeCell ref="AF19:AI19"/>
    <mergeCell ref="AJ19:AK19"/>
  </mergeCells>
  <conditionalFormatting sqref="Q12:Q13 O12:O15 Q15 B12:B21 G12:L21">
    <cfRule type="expression" priority="19">
      <formula>"si numero (1=0%); sino numero (2=50%); sino numero (3=100%)"</formula>
    </cfRule>
  </conditionalFormatting>
  <conditionalFormatting sqref="V12:W22">
    <cfRule type="colorScale" priority="18">
      <colorScale>
        <cfvo type="num" val="1"/>
        <cfvo type="num" val="2"/>
        <cfvo type="num" val="3"/>
        <color rgb="FFFF0000"/>
        <color rgb="FFFFFF00"/>
        <color rgb="FF00B050"/>
      </colorScale>
    </cfRule>
  </conditionalFormatting>
  <conditionalFormatting sqref="Q14">
    <cfRule type="expression" priority="17">
      <formula>"si numero (1=0%); sino numero (2=50%); sino numero (3=100%)"</formula>
    </cfRule>
  </conditionalFormatting>
  <conditionalFormatting sqref="O16">
    <cfRule type="expression" priority="16">
      <formula>"si numero (1=0%); sino numero (2=50%); sino numero (3=100%)"</formula>
    </cfRule>
  </conditionalFormatting>
  <conditionalFormatting sqref="O17">
    <cfRule type="expression" priority="15">
      <formula>"si numero (1=0%); sino numero (2=50%); sino numero (3=100%)"</formula>
    </cfRule>
  </conditionalFormatting>
  <conditionalFormatting sqref="O18">
    <cfRule type="expression" priority="14">
      <formula>"si numero (1=0%); sino numero (2=50%); sino numero (3=100%)"</formula>
    </cfRule>
  </conditionalFormatting>
  <conditionalFormatting sqref="O19">
    <cfRule type="expression" priority="13">
      <formula>"si numero (1=0%); sino numero (2=50%); sino numero (3=100%)"</formula>
    </cfRule>
  </conditionalFormatting>
  <conditionalFormatting sqref="O20">
    <cfRule type="expression" priority="12">
      <formula>"si numero (1=0%); sino numero (2=50%); sino numero (3=100%)"</formula>
    </cfRule>
  </conditionalFormatting>
  <conditionalFormatting sqref="O21">
    <cfRule type="expression" priority="11">
      <formula>"si numero (1=0%); sino numero (2=50%); sino numero (3=100%)"</formula>
    </cfRule>
  </conditionalFormatting>
  <conditionalFormatting sqref="Q16">
    <cfRule type="expression" priority="10">
      <formula>"si numero (1=0%); sino numero (2=50%); sino numero (3=100%)"</formula>
    </cfRule>
  </conditionalFormatting>
  <conditionalFormatting sqref="Q17">
    <cfRule type="expression" priority="9">
      <formula>"si numero (1=0%); sino numero (2=50%); sino numero (3=100%)"</formula>
    </cfRule>
  </conditionalFormatting>
  <conditionalFormatting sqref="Q18">
    <cfRule type="expression" priority="8">
      <formula>"si numero (1=0%); sino numero (2=50%); sino numero (3=100%)"</formula>
    </cfRule>
  </conditionalFormatting>
  <conditionalFormatting sqref="Q19">
    <cfRule type="expression" priority="7">
      <formula>"si numero (1=0%); sino numero (2=50%); sino numero (3=100%)"</formula>
    </cfRule>
  </conditionalFormatting>
  <conditionalFormatting sqref="Q20">
    <cfRule type="expression" priority="6">
      <formula>"si numero (1=0%); sino numero (2=50%); sino numero (3=100%)"</formula>
    </cfRule>
  </conditionalFormatting>
  <conditionalFormatting sqref="Q21">
    <cfRule type="expression" priority="5">
      <formula>"si numero (1=0%); sino numero (2=50%); sino numero (3=100%)"</formula>
    </cfRule>
  </conditionalFormatting>
  <conditionalFormatting sqref="AD12:AE21">
    <cfRule type="containsText" dxfId="3" priority="3" operator="containsText" text="SI">
      <formula>NOT(ISERROR(SEARCH("SI",AD12)))</formula>
    </cfRule>
    <cfRule type="containsText" dxfId="2" priority="4" operator="containsText" text="NO">
      <formula>NOT(ISERROR(SEARCH("NO",AD12)))</formula>
    </cfRule>
  </conditionalFormatting>
  <conditionalFormatting sqref="AJ12:AK21">
    <cfRule type="containsText" dxfId="1" priority="2" operator="containsText" text="NO">
      <formula>NOT(ISERROR(SEARCH("NO",AJ12)))</formula>
    </cfRule>
  </conditionalFormatting>
  <conditionalFormatting sqref="AJ12:AK21">
    <cfRule type="containsText" dxfId="0" priority="1" operator="containsText" text="SI">
      <formula>NOT(ISERROR(SEARCH("SI",AJ12)))</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8"/>
  <sheetViews>
    <sheetView tabSelected="1" view="pageBreakPreview" zoomScale="64" zoomScaleNormal="90" zoomScaleSheetLayoutView="64" workbookViewId="0">
      <selection activeCell="E13" sqref="E13"/>
    </sheetView>
  </sheetViews>
  <sheetFormatPr baseColWidth="10" defaultColWidth="11.42578125" defaultRowHeight="14.25" x14ac:dyDescent="0.2"/>
  <cols>
    <col min="1" max="1" width="15.140625" style="19" customWidth="1"/>
    <col min="2" max="2" width="12.5703125" style="19" customWidth="1"/>
    <col min="3" max="3" width="73.85546875" style="19" customWidth="1"/>
    <col min="4" max="4" width="54.85546875" style="19" customWidth="1"/>
    <col min="5" max="5" width="44" style="19" customWidth="1"/>
    <col min="6" max="6" width="5.42578125" style="21" customWidth="1"/>
    <col min="7" max="7" width="5.7109375" style="21" customWidth="1"/>
    <col min="8" max="8" width="53" style="21" customWidth="1"/>
    <col min="9" max="9" width="28.7109375" style="19" customWidth="1"/>
    <col min="10" max="10" width="5.7109375" style="19" customWidth="1"/>
    <col min="11" max="11" width="8" style="19" customWidth="1"/>
    <col min="12" max="12" width="10.28515625" style="19" customWidth="1"/>
    <col min="13" max="13" width="19.7109375" style="19" customWidth="1"/>
    <col min="14" max="16384" width="11.42578125" style="19"/>
  </cols>
  <sheetData>
    <row r="1" spans="1:55" ht="41.25" customHeight="1" x14ac:dyDescent="0.2">
      <c r="A1" s="127"/>
      <c r="B1" s="127"/>
      <c r="C1" s="121" t="s">
        <v>40</v>
      </c>
      <c r="D1" s="122"/>
      <c r="E1" s="122"/>
      <c r="F1" s="122"/>
      <c r="G1" s="122"/>
      <c r="H1" s="122"/>
      <c r="I1" s="122"/>
      <c r="J1" s="122"/>
      <c r="K1" s="123"/>
      <c r="L1" s="14" t="s">
        <v>1</v>
      </c>
      <c r="M1" s="15" t="s">
        <v>41</v>
      </c>
    </row>
    <row r="2" spans="1:55" ht="32.25" customHeight="1" x14ac:dyDescent="0.2">
      <c r="A2" s="127"/>
      <c r="B2" s="127"/>
      <c r="C2" s="124"/>
      <c r="D2" s="125"/>
      <c r="E2" s="125"/>
      <c r="F2" s="125"/>
      <c r="G2" s="125"/>
      <c r="H2" s="125"/>
      <c r="I2" s="125"/>
      <c r="J2" s="125"/>
      <c r="K2" s="126"/>
      <c r="L2" s="14" t="s">
        <v>3</v>
      </c>
      <c r="M2" s="15" t="s">
        <v>4</v>
      </c>
    </row>
    <row r="3" spans="1:55" ht="23.25" customHeight="1" thickBot="1" x14ac:dyDescent="0.25">
      <c r="A3" s="27"/>
      <c r="B3" s="27"/>
      <c r="C3" s="16"/>
      <c r="D3" s="16"/>
      <c r="E3" s="16"/>
      <c r="F3" s="16"/>
      <c r="G3" s="16"/>
      <c r="H3" s="16"/>
      <c r="I3" s="16"/>
      <c r="J3" s="16"/>
      <c r="K3" s="16"/>
      <c r="L3" s="17"/>
      <c r="M3" s="18"/>
    </row>
    <row r="4" spans="1:55" ht="20.25" customHeight="1" thickBot="1" x14ac:dyDescent="0.25">
      <c r="A4" s="134" t="s">
        <v>42</v>
      </c>
      <c r="B4" s="135"/>
      <c r="C4" s="136"/>
      <c r="D4" s="159" t="s">
        <v>43</v>
      </c>
      <c r="E4" s="160"/>
      <c r="F4" s="166" t="s">
        <v>44</v>
      </c>
      <c r="G4" s="167"/>
      <c r="H4" s="168"/>
      <c r="I4" s="169"/>
      <c r="J4" s="170">
        <v>45250</v>
      </c>
      <c r="K4" s="171"/>
      <c r="L4" s="171"/>
      <c r="M4" s="172"/>
    </row>
    <row r="5" spans="1:55" ht="20.25" customHeight="1" thickBot="1" x14ac:dyDescent="0.25">
      <c r="A5" s="134" t="s">
        <v>45</v>
      </c>
      <c r="B5" s="135"/>
      <c r="C5" s="136"/>
      <c r="D5" s="165" t="s">
        <v>46</v>
      </c>
      <c r="E5" s="165"/>
      <c r="F5" s="176" t="s">
        <v>47</v>
      </c>
      <c r="G5" s="177"/>
      <c r="H5" s="177"/>
      <c r="I5" s="178"/>
      <c r="J5" s="173">
        <v>20</v>
      </c>
      <c r="K5" s="174"/>
      <c r="L5" s="174"/>
      <c r="M5" s="175"/>
    </row>
    <row r="6" spans="1:55" ht="12" customHeight="1" thickBot="1" x14ac:dyDescent="0.25">
      <c r="A6" s="137"/>
      <c r="B6" s="137"/>
      <c r="C6" s="137"/>
      <c r="D6" s="137"/>
      <c r="E6" s="137"/>
      <c r="F6" s="137"/>
      <c r="G6" s="137"/>
      <c r="H6" s="137"/>
      <c r="I6" s="137"/>
      <c r="J6" s="137"/>
      <c r="K6" s="137"/>
      <c r="L6" s="137"/>
      <c r="M6" s="137"/>
    </row>
    <row r="7" spans="1:55" ht="19.5" customHeight="1" thickBot="1" x14ac:dyDescent="0.25">
      <c r="A7" s="35"/>
      <c r="B7" s="35"/>
      <c r="C7" s="35"/>
      <c r="D7" s="35"/>
      <c r="E7" s="35"/>
      <c r="F7" s="35"/>
      <c r="G7" s="35"/>
      <c r="H7" s="36" t="s">
        <v>48</v>
      </c>
      <c r="I7" s="37" t="s">
        <v>49</v>
      </c>
      <c r="J7" s="35"/>
      <c r="K7" s="35"/>
      <c r="L7" s="35"/>
      <c r="M7" s="35"/>
    </row>
    <row r="8" spans="1:55" ht="51" customHeight="1" thickBot="1" x14ac:dyDescent="0.25">
      <c r="A8" s="132" t="s">
        <v>50</v>
      </c>
      <c r="B8" s="133"/>
      <c r="C8" s="161" t="s">
        <v>51</v>
      </c>
      <c r="D8" s="140" t="s">
        <v>52</v>
      </c>
      <c r="E8" s="140" t="s">
        <v>53</v>
      </c>
      <c r="F8" s="138" t="s">
        <v>54</v>
      </c>
      <c r="G8" s="138" t="s">
        <v>55</v>
      </c>
      <c r="H8" s="140" t="s">
        <v>56</v>
      </c>
      <c r="I8" s="163" t="s">
        <v>57</v>
      </c>
      <c r="J8" s="138" t="s">
        <v>58</v>
      </c>
      <c r="K8" s="138" t="s">
        <v>59</v>
      </c>
      <c r="L8" s="138" t="s">
        <v>60</v>
      </c>
      <c r="M8" s="179" t="s">
        <v>61</v>
      </c>
      <c r="BA8" s="19" t="s">
        <v>46</v>
      </c>
    </row>
    <row r="9" spans="1:55" ht="42.75" customHeight="1" thickBot="1" x14ac:dyDescent="0.25">
      <c r="A9" s="28" t="s">
        <v>62</v>
      </c>
      <c r="B9" s="29" t="s">
        <v>63</v>
      </c>
      <c r="C9" s="162"/>
      <c r="D9" s="142"/>
      <c r="E9" s="141"/>
      <c r="F9" s="139"/>
      <c r="G9" s="139"/>
      <c r="H9" s="141"/>
      <c r="I9" s="164"/>
      <c r="J9" s="139"/>
      <c r="K9" s="139"/>
      <c r="L9" s="139"/>
      <c r="M9" s="180"/>
      <c r="BA9" s="19" t="s">
        <v>64</v>
      </c>
    </row>
    <row r="10" spans="1:55" ht="63" customHeight="1" thickBot="1" x14ac:dyDescent="0.25">
      <c r="A10" s="130" t="s">
        <v>65</v>
      </c>
      <c r="B10" s="145" t="s">
        <v>66</v>
      </c>
      <c r="C10" s="145" t="s">
        <v>67</v>
      </c>
      <c r="D10" s="145" t="s">
        <v>68</v>
      </c>
      <c r="E10" s="51" t="s">
        <v>69</v>
      </c>
      <c r="F10" s="148">
        <v>45323</v>
      </c>
      <c r="G10" s="150">
        <v>45357</v>
      </c>
      <c r="H10" s="128"/>
      <c r="I10" s="30"/>
      <c r="J10" s="56">
        <f>100/13</f>
        <v>7.6923076923076925</v>
      </c>
      <c r="K10" s="38">
        <v>0</v>
      </c>
      <c r="L10" s="39">
        <f>(J10*K10)/100</f>
        <v>0</v>
      </c>
      <c r="M10" s="50" t="s">
        <v>70</v>
      </c>
      <c r="BA10" s="25" t="s">
        <v>71</v>
      </c>
    </row>
    <row r="11" spans="1:55" ht="55.5" customHeight="1" thickBot="1" x14ac:dyDescent="0.25">
      <c r="A11" s="131"/>
      <c r="B11" s="147"/>
      <c r="C11" s="147"/>
      <c r="D11" s="146"/>
      <c r="E11" s="52" t="s">
        <v>72</v>
      </c>
      <c r="F11" s="149"/>
      <c r="G11" s="151"/>
      <c r="H11" s="129"/>
      <c r="I11" s="31"/>
      <c r="J11" s="56">
        <f>100/13</f>
        <v>7.6923076923076925</v>
      </c>
      <c r="K11" s="38">
        <v>0</v>
      </c>
      <c r="L11" s="39">
        <f t="shared" ref="L11:L22" si="0">(J11*K11)/100</f>
        <v>0</v>
      </c>
      <c r="M11" s="50" t="s">
        <v>70</v>
      </c>
      <c r="BA11" s="25" t="s">
        <v>73</v>
      </c>
    </row>
    <row r="12" spans="1:55" ht="72" customHeight="1" thickBot="1" x14ac:dyDescent="0.25">
      <c r="A12" s="130" t="s">
        <v>65</v>
      </c>
      <c r="B12" s="154" t="s">
        <v>74</v>
      </c>
      <c r="C12" s="152" t="s">
        <v>75</v>
      </c>
      <c r="D12" s="152" t="s">
        <v>76</v>
      </c>
      <c r="E12" s="51" t="s">
        <v>77</v>
      </c>
      <c r="F12" s="53">
        <v>45321</v>
      </c>
      <c r="G12" s="150">
        <v>45357</v>
      </c>
      <c r="H12" s="54"/>
      <c r="I12" s="31"/>
      <c r="J12" s="56">
        <f t="shared" ref="J12:J22" si="1">100/13</f>
        <v>7.6923076923076925</v>
      </c>
      <c r="K12" s="38">
        <v>0</v>
      </c>
      <c r="L12" s="39">
        <f t="shared" si="0"/>
        <v>0</v>
      </c>
      <c r="M12" s="50" t="s">
        <v>70</v>
      </c>
      <c r="BA12" s="25"/>
    </row>
    <row r="13" spans="1:55" ht="76.5" customHeight="1" thickBot="1" x14ac:dyDescent="0.25">
      <c r="A13" s="157"/>
      <c r="B13" s="155"/>
      <c r="C13" s="153"/>
      <c r="D13" s="153"/>
      <c r="E13" s="52" t="s">
        <v>78</v>
      </c>
      <c r="F13" s="57">
        <v>45322</v>
      </c>
      <c r="G13" s="151"/>
      <c r="H13" s="41"/>
      <c r="I13" s="26"/>
      <c r="J13" s="56">
        <f t="shared" si="1"/>
        <v>7.6923076923076925</v>
      </c>
      <c r="K13" s="38">
        <v>0</v>
      </c>
      <c r="L13" s="39">
        <f t="shared" si="0"/>
        <v>0</v>
      </c>
      <c r="M13" s="50" t="s">
        <v>70</v>
      </c>
      <c r="BA13" s="25" t="s">
        <v>79</v>
      </c>
      <c r="BB13" s="20"/>
      <c r="BC13" s="20"/>
    </row>
    <row r="14" spans="1:55" ht="76.5" customHeight="1" thickBot="1" x14ac:dyDescent="0.25">
      <c r="A14" s="130" t="s">
        <v>65</v>
      </c>
      <c r="B14" s="152" t="s">
        <v>80</v>
      </c>
      <c r="C14" s="152" t="s">
        <v>81</v>
      </c>
      <c r="D14" s="152" t="s">
        <v>82</v>
      </c>
      <c r="E14" s="52" t="s">
        <v>83</v>
      </c>
      <c r="F14" s="58">
        <v>45314</v>
      </c>
      <c r="G14" s="43">
        <v>45315</v>
      </c>
      <c r="H14" s="55"/>
      <c r="I14" s="26"/>
      <c r="J14" s="56">
        <f t="shared" si="1"/>
        <v>7.6923076923076925</v>
      </c>
      <c r="K14" s="38">
        <v>0</v>
      </c>
      <c r="L14" s="39">
        <f t="shared" si="0"/>
        <v>0</v>
      </c>
      <c r="M14" s="50" t="s">
        <v>70</v>
      </c>
      <c r="BA14" s="25"/>
      <c r="BB14" s="20"/>
      <c r="BC14" s="20"/>
    </row>
    <row r="15" spans="1:55" ht="112.5" customHeight="1" thickBot="1" x14ac:dyDescent="0.25">
      <c r="A15" s="157"/>
      <c r="B15" s="153"/>
      <c r="C15" s="153"/>
      <c r="D15" s="153"/>
      <c r="E15" s="11" t="s">
        <v>84</v>
      </c>
      <c r="F15" s="43">
        <v>45315</v>
      </c>
      <c r="G15" s="43">
        <v>45357</v>
      </c>
      <c r="H15" s="44"/>
      <c r="I15" s="26"/>
      <c r="J15" s="56">
        <f t="shared" si="1"/>
        <v>7.6923076923076925</v>
      </c>
      <c r="K15" s="38">
        <v>0</v>
      </c>
      <c r="L15" s="39">
        <f t="shared" si="0"/>
        <v>0</v>
      </c>
      <c r="M15" s="40" t="s">
        <v>70</v>
      </c>
      <c r="BA15" s="25" t="s">
        <v>85</v>
      </c>
      <c r="BB15" s="20"/>
      <c r="BC15" s="20"/>
    </row>
    <row r="16" spans="1:55" s="20" customFormat="1" ht="66" customHeight="1" thickBot="1" x14ac:dyDescent="0.25">
      <c r="A16" s="130" t="s">
        <v>65</v>
      </c>
      <c r="B16" s="152" t="s">
        <v>86</v>
      </c>
      <c r="C16" s="152" t="s">
        <v>87</v>
      </c>
      <c r="D16" s="152" t="s">
        <v>88</v>
      </c>
      <c r="E16" s="11" t="s">
        <v>89</v>
      </c>
      <c r="F16" s="43">
        <v>45327</v>
      </c>
      <c r="G16" s="43">
        <v>45357</v>
      </c>
      <c r="H16" s="45"/>
      <c r="I16" s="26"/>
      <c r="J16" s="56">
        <f t="shared" si="1"/>
        <v>7.6923076923076925</v>
      </c>
      <c r="K16" s="38">
        <v>0</v>
      </c>
      <c r="L16" s="39">
        <f t="shared" si="0"/>
        <v>0</v>
      </c>
      <c r="M16" s="40" t="s">
        <v>70</v>
      </c>
      <c r="BA16" s="25" t="s">
        <v>90</v>
      </c>
      <c r="BB16" s="19"/>
      <c r="BC16" s="19"/>
    </row>
    <row r="17" spans="1:55" s="20" customFormat="1" ht="62.25" customHeight="1" thickBot="1" x14ac:dyDescent="0.25">
      <c r="A17" s="158"/>
      <c r="B17" s="156"/>
      <c r="C17" s="156"/>
      <c r="D17" s="156"/>
      <c r="E17" s="11" t="s">
        <v>91</v>
      </c>
      <c r="F17" s="43">
        <v>45327</v>
      </c>
      <c r="G17" s="43">
        <v>45357</v>
      </c>
      <c r="H17" s="45"/>
      <c r="I17" s="26"/>
      <c r="J17" s="56">
        <f t="shared" si="1"/>
        <v>7.6923076923076925</v>
      </c>
      <c r="K17" s="38">
        <v>0</v>
      </c>
      <c r="L17" s="39">
        <f t="shared" si="0"/>
        <v>0</v>
      </c>
      <c r="M17" s="40" t="s">
        <v>70</v>
      </c>
      <c r="BA17" s="25"/>
      <c r="BB17" s="19"/>
      <c r="BC17" s="19"/>
    </row>
    <row r="18" spans="1:55" s="20" customFormat="1" ht="60" customHeight="1" thickBot="1" x14ac:dyDescent="0.25">
      <c r="A18" s="158"/>
      <c r="B18" s="156"/>
      <c r="C18" s="156"/>
      <c r="D18" s="156"/>
      <c r="E18" s="11" t="s">
        <v>92</v>
      </c>
      <c r="F18" s="43">
        <v>45329</v>
      </c>
      <c r="G18" s="43">
        <v>45357</v>
      </c>
      <c r="H18" s="45"/>
      <c r="I18" s="26"/>
      <c r="J18" s="56">
        <f t="shared" si="1"/>
        <v>7.6923076923076925</v>
      </c>
      <c r="K18" s="38">
        <v>0</v>
      </c>
      <c r="L18" s="39">
        <f t="shared" si="0"/>
        <v>0</v>
      </c>
      <c r="M18" s="40" t="s">
        <v>70</v>
      </c>
      <c r="BA18" s="25"/>
      <c r="BB18" s="19"/>
      <c r="BC18" s="19"/>
    </row>
    <row r="19" spans="1:55" s="20" customFormat="1" ht="68.25" customHeight="1" thickBot="1" x14ac:dyDescent="0.25">
      <c r="A19" s="157"/>
      <c r="B19" s="153"/>
      <c r="C19" s="153"/>
      <c r="D19" s="153"/>
      <c r="E19" s="11" t="s">
        <v>93</v>
      </c>
      <c r="F19" s="43">
        <v>45331</v>
      </c>
      <c r="G19" s="43">
        <v>45357</v>
      </c>
      <c r="H19" s="45"/>
      <c r="I19" s="26"/>
      <c r="J19" s="56">
        <f t="shared" si="1"/>
        <v>7.6923076923076925</v>
      </c>
      <c r="K19" s="38">
        <v>0</v>
      </c>
      <c r="L19" s="39">
        <f t="shared" si="0"/>
        <v>0</v>
      </c>
      <c r="M19" s="40" t="s">
        <v>70</v>
      </c>
      <c r="BA19" s="25"/>
      <c r="BB19" s="19"/>
      <c r="BC19" s="19"/>
    </row>
    <row r="20" spans="1:55" s="20" customFormat="1" ht="86.25" customHeight="1" x14ac:dyDescent="0.2">
      <c r="A20" s="42" t="s">
        <v>65</v>
      </c>
      <c r="B20" s="11" t="s">
        <v>94</v>
      </c>
      <c r="C20" s="11" t="s">
        <v>95</v>
      </c>
      <c r="D20" s="11" t="s">
        <v>96</v>
      </c>
      <c r="E20" s="11" t="s">
        <v>97</v>
      </c>
      <c r="F20" s="43">
        <v>45336</v>
      </c>
      <c r="G20" s="43">
        <v>45357</v>
      </c>
      <c r="H20" s="45"/>
      <c r="I20" s="26"/>
      <c r="J20" s="56">
        <f t="shared" si="1"/>
        <v>7.6923076923076925</v>
      </c>
      <c r="K20" s="38">
        <v>0</v>
      </c>
      <c r="L20" s="39">
        <f t="shared" si="0"/>
        <v>0</v>
      </c>
      <c r="M20" s="40" t="s">
        <v>70</v>
      </c>
      <c r="BA20" s="20" t="s">
        <v>98</v>
      </c>
    </row>
    <row r="21" spans="1:55" ht="409.5" x14ac:dyDescent="0.2">
      <c r="A21" s="42" t="s">
        <v>65</v>
      </c>
      <c r="B21" s="11" t="s">
        <v>99</v>
      </c>
      <c r="C21" s="11" t="s">
        <v>100</v>
      </c>
      <c r="D21" s="46" t="s">
        <v>101</v>
      </c>
      <c r="E21" s="46" t="s">
        <v>102</v>
      </c>
      <c r="F21" s="59">
        <v>44943</v>
      </c>
      <c r="G21" s="47" t="s">
        <v>103</v>
      </c>
      <c r="H21" s="45" t="s">
        <v>104</v>
      </c>
      <c r="I21" s="48"/>
      <c r="J21" s="56">
        <f t="shared" si="1"/>
        <v>7.6923076923076925</v>
      </c>
      <c r="K21" s="38">
        <v>1</v>
      </c>
      <c r="L21" s="39">
        <f t="shared" si="0"/>
        <v>7.6923076923076927E-2</v>
      </c>
      <c r="M21" s="40" t="s">
        <v>70</v>
      </c>
      <c r="BA21" s="25" t="s">
        <v>105</v>
      </c>
    </row>
    <row r="22" spans="1:55" ht="71.25" customHeight="1" x14ac:dyDescent="0.2">
      <c r="A22" s="42" t="s">
        <v>65</v>
      </c>
      <c r="B22" s="11" t="s">
        <v>106</v>
      </c>
      <c r="C22" s="11" t="s">
        <v>107</v>
      </c>
      <c r="D22" s="11" t="s">
        <v>108</v>
      </c>
      <c r="E22" s="11" t="s">
        <v>109</v>
      </c>
      <c r="F22" s="49">
        <v>45224</v>
      </c>
      <c r="G22" s="49">
        <v>45224</v>
      </c>
      <c r="H22" s="45" t="s">
        <v>110</v>
      </c>
      <c r="I22" s="26"/>
      <c r="J22" s="56">
        <f t="shared" si="1"/>
        <v>7.6923076923076925</v>
      </c>
      <c r="K22" s="38">
        <v>1</v>
      </c>
      <c r="L22" s="39">
        <f t="shared" si="0"/>
        <v>7.6923076923076927E-2</v>
      </c>
      <c r="M22" s="40" t="s">
        <v>70</v>
      </c>
    </row>
    <row r="23" spans="1:55" ht="33.75" customHeight="1" x14ac:dyDescent="0.25">
      <c r="I23" s="144" t="s">
        <v>111</v>
      </c>
      <c r="J23" s="144"/>
      <c r="K23" s="144"/>
      <c r="L23" s="24">
        <f>SUM(L10:L22)</f>
        <v>0.15384615384615385</v>
      </c>
    </row>
    <row r="24" spans="1:55" ht="33" customHeight="1" x14ac:dyDescent="0.25">
      <c r="I24" s="22"/>
      <c r="J24" s="22"/>
      <c r="K24" s="22"/>
      <c r="L24" s="23"/>
    </row>
    <row r="25" spans="1:55" ht="39.75" customHeight="1" x14ac:dyDescent="0.2">
      <c r="A25" s="143"/>
      <c r="B25" s="143"/>
      <c r="C25" s="143"/>
      <c r="D25" s="143"/>
      <c r="E25" s="143"/>
      <c r="F25" s="143"/>
      <c r="G25" s="143"/>
      <c r="H25" s="143"/>
      <c r="I25" s="143"/>
      <c r="J25" s="143"/>
      <c r="K25" s="143"/>
      <c r="L25" s="143"/>
      <c r="M25" s="143"/>
    </row>
    <row r="26" spans="1:55" ht="17.25" customHeight="1" x14ac:dyDescent="0.2"/>
    <row r="27" spans="1:55" ht="29.25" customHeight="1" x14ac:dyDescent="0.2"/>
    <row r="28" spans="1:55" ht="29.25" customHeight="1" x14ac:dyDescent="0.2"/>
    <row r="29" spans="1:55" ht="29.25" customHeight="1" x14ac:dyDescent="0.2"/>
    <row r="30" spans="1:55" ht="18.75" customHeight="1" x14ac:dyDescent="0.2"/>
    <row r="31" spans="1:55" ht="53.25" customHeight="1" x14ac:dyDescent="0.2"/>
    <row r="32" spans="1:55" ht="78.75" customHeight="1" x14ac:dyDescent="0.2"/>
    <row r="33" spans="6:8" ht="25.5" customHeight="1" x14ac:dyDescent="0.2"/>
    <row r="34" spans="6:8" ht="25.5" customHeight="1" x14ac:dyDescent="0.2"/>
    <row r="35" spans="6:8" ht="31.5" customHeight="1" x14ac:dyDescent="0.2"/>
    <row r="36" spans="6:8" ht="21" customHeight="1" x14ac:dyDescent="0.2"/>
    <row r="37" spans="6:8" ht="21" customHeight="1" x14ac:dyDescent="0.2"/>
    <row r="38" spans="6:8" ht="20.25" customHeight="1" x14ac:dyDescent="0.2">
      <c r="F38" s="19"/>
      <c r="G38" s="19"/>
      <c r="H38" s="19"/>
    </row>
    <row r="39" spans="6:8" ht="21.75" customHeight="1" x14ac:dyDescent="0.2">
      <c r="F39" s="19"/>
      <c r="G39" s="19"/>
      <c r="H39" s="19"/>
    </row>
    <row r="40" spans="6:8" ht="17.25" customHeight="1" x14ac:dyDescent="0.2">
      <c r="F40" s="19"/>
      <c r="G40" s="19"/>
      <c r="H40" s="19"/>
    </row>
    <row r="41" spans="6:8" ht="18" customHeight="1" x14ac:dyDescent="0.2">
      <c r="F41" s="19"/>
      <c r="G41" s="19"/>
      <c r="H41" s="19"/>
    </row>
    <row r="42" spans="6:8" ht="18" customHeight="1" x14ac:dyDescent="0.2">
      <c r="F42" s="19"/>
      <c r="G42" s="19"/>
      <c r="H42" s="19"/>
    </row>
    <row r="43" spans="6:8" ht="22.5" customHeight="1" x14ac:dyDescent="0.2">
      <c r="F43" s="19"/>
      <c r="G43" s="19"/>
      <c r="H43" s="19"/>
    </row>
    <row r="44" spans="6:8" ht="21" customHeight="1" x14ac:dyDescent="0.2">
      <c r="F44" s="19"/>
      <c r="G44" s="19"/>
      <c r="H44" s="19"/>
    </row>
    <row r="45" spans="6:8" ht="20.25" customHeight="1" x14ac:dyDescent="0.2">
      <c r="F45" s="19"/>
      <c r="G45" s="19"/>
      <c r="H45" s="19"/>
    </row>
    <row r="46" spans="6:8" ht="19.5" customHeight="1" x14ac:dyDescent="0.2">
      <c r="F46" s="19"/>
      <c r="G46" s="19"/>
      <c r="H46" s="19"/>
    </row>
    <row r="47" spans="6:8" ht="20.25" customHeight="1" x14ac:dyDescent="0.2">
      <c r="F47" s="19"/>
      <c r="G47" s="19"/>
      <c r="H47" s="19"/>
    </row>
    <row r="48" spans="6:8" ht="21" customHeight="1" x14ac:dyDescent="0.2">
      <c r="F48" s="19"/>
      <c r="G48" s="19"/>
      <c r="H48" s="19"/>
    </row>
    <row r="49" s="19" customFormat="1" ht="18" customHeight="1" x14ac:dyDescent="0.2"/>
    <row r="50" s="19" customFormat="1" ht="19.5" customHeight="1" x14ac:dyDescent="0.2"/>
    <row r="51" s="19" customFormat="1" ht="18" customHeight="1" x14ac:dyDescent="0.2"/>
    <row r="52" s="19" customFormat="1" ht="27.75" customHeight="1" x14ac:dyDescent="0.2"/>
    <row r="53" s="19" customFormat="1" ht="21.75" customHeight="1" x14ac:dyDescent="0.2"/>
    <row r="54" s="19" customFormat="1" ht="24" customHeight="1" x14ac:dyDescent="0.2"/>
    <row r="55" s="19" customFormat="1" ht="18" customHeight="1" x14ac:dyDescent="0.2"/>
    <row r="56" s="19" customFormat="1" ht="21" customHeight="1" x14ac:dyDescent="0.2"/>
    <row r="57" s="19" customFormat="1" ht="18.75" customHeight="1" x14ac:dyDescent="0.2"/>
    <row r="58" s="19" customFormat="1" ht="24" customHeight="1" x14ac:dyDescent="0.2"/>
    <row r="59" s="19" customFormat="1" ht="27" customHeight="1" x14ac:dyDescent="0.2"/>
    <row r="60" s="19" customFormat="1" ht="25.5" customHeight="1" x14ac:dyDescent="0.2"/>
    <row r="61" s="19" customFormat="1" ht="18" customHeight="1" x14ac:dyDescent="0.2"/>
    <row r="62" s="19" customFormat="1" ht="18" customHeight="1" x14ac:dyDescent="0.2"/>
    <row r="63" s="19" customFormat="1" ht="18.75" customHeight="1" x14ac:dyDescent="0.2"/>
    <row r="64" s="19" customFormat="1" ht="15" customHeight="1" x14ac:dyDescent="0.2"/>
    <row r="65" s="19" customFormat="1" ht="23.25" customHeight="1" x14ac:dyDescent="0.2"/>
    <row r="66" s="19" customFormat="1" ht="21" customHeight="1" x14ac:dyDescent="0.2"/>
    <row r="67" s="19" customFormat="1" ht="19.5" customHeight="1" x14ac:dyDescent="0.2"/>
    <row r="68" s="19" customFormat="1" ht="17.25" customHeight="1" x14ac:dyDescent="0.2"/>
  </sheetData>
  <dataConsolidate/>
  <mergeCells count="45">
    <mergeCell ref="J5:M5"/>
    <mergeCell ref="F5:I5"/>
    <mergeCell ref="M8:M9"/>
    <mergeCell ref="L8:L9"/>
    <mergeCell ref="H8:H9"/>
    <mergeCell ref="G12:G13"/>
    <mergeCell ref="B16:B19"/>
    <mergeCell ref="A16:A19"/>
    <mergeCell ref="A12:A13"/>
    <mergeCell ref="D4:E4"/>
    <mergeCell ref="C8:C9"/>
    <mergeCell ref="D5:E5"/>
    <mergeCell ref="F4:I4"/>
    <mergeCell ref="A25:M25"/>
    <mergeCell ref="I23:K23"/>
    <mergeCell ref="D10:D11"/>
    <mergeCell ref="C10:C11"/>
    <mergeCell ref="F10:F11"/>
    <mergeCell ref="G10:G11"/>
    <mergeCell ref="B10:B11"/>
    <mergeCell ref="D12:D13"/>
    <mergeCell ref="C12:C13"/>
    <mergeCell ref="B12:B13"/>
    <mergeCell ref="D16:D19"/>
    <mergeCell ref="C16:C19"/>
    <mergeCell ref="D14:D15"/>
    <mergeCell ref="C14:C15"/>
    <mergeCell ref="B14:B15"/>
    <mergeCell ref="A14:A15"/>
    <mergeCell ref="C1:K2"/>
    <mergeCell ref="A1:B2"/>
    <mergeCell ref="H10:H11"/>
    <mergeCell ref="A10:A11"/>
    <mergeCell ref="A8:B8"/>
    <mergeCell ref="A4:C4"/>
    <mergeCell ref="A5:C5"/>
    <mergeCell ref="A6:M6"/>
    <mergeCell ref="G8:G9"/>
    <mergeCell ref="F8:F9"/>
    <mergeCell ref="E8:E9"/>
    <mergeCell ref="D8:D9"/>
    <mergeCell ref="K8:K9"/>
    <mergeCell ref="J8:J9"/>
    <mergeCell ref="I8:I9"/>
    <mergeCell ref="J4:M4"/>
  </mergeCells>
  <conditionalFormatting sqref="B10 F10:H10 E15:E22 B16 B14 B20:B22 G12">
    <cfRule type="expression" priority="44">
      <formula>"si numero (1=0%); sino numero (2=50%); sino numero (3=100%)"</formula>
    </cfRule>
  </conditionalFormatting>
  <conditionalFormatting sqref="H16:H19">
    <cfRule type="expression" priority="35">
      <formula>"si numero (1=0%); sino numero (2=50%); sino numero (3=100%)"</formula>
    </cfRule>
  </conditionalFormatting>
  <conditionalFormatting sqref="H20">
    <cfRule type="expression" priority="34">
      <formula>"si numero (1=0%); sino numero (2=50%); sino numero (3=100%)"</formula>
    </cfRule>
  </conditionalFormatting>
  <conditionalFormatting sqref="G22:H22 H21">
    <cfRule type="expression" priority="33">
      <formula>"si numero (1=0%); sino numero (2=50%); sino numero (3=100%)"</formula>
    </cfRule>
  </conditionalFormatting>
  <conditionalFormatting sqref="G22:H22">
    <cfRule type="expression" priority="32">
      <formula>"si numero (1=0%); sino numero (2=50%); sino numero (3=100%)"</formula>
    </cfRule>
  </conditionalFormatting>
  <conditionalFormatting sqref="F13">
    <cfRule type="expression" priority="21">
      <formula>"si numero (1=0%); sino numero (2=50%); sino numero (3=100%)"</formula>
    </cfRule>
  </conditionalFormatting>
  <conditionalFormatting sqref="H13:H14">
    <cfRule type="expression" priority="19">
      <formula>"si numero (1=0%); sino numero (2=50%); sino numero (3=100%)"</formula>
    </cfRule>
  </conditionalFormatting>
  <conditionalFormatting sqref="F15">
    <cfRule type="expression" priority="18">
      <formula>"si numero (1=0%); sino numero (2=50%); sino numero (3=100%)"</formula>
    </cfRule>
  </conditionalFormatting>
  <conditionalFormatting sqref="G14">
    <cfRule type="expression" priority="16">
      <formula>"si numero (1=0%); sino numero (2=50%); sino numero (3=100%)"</formula>
    </cfRule>
  </conditionalFormatting>
  <conditionalFormatting sqref="G15">
    <cfRule type="expression" priority="15">
      <formula>"si numero (1=0%); sino numero (2=50%); sino numero (3=100%)"</formula>
    </cfRule>
  </conditionalFormatting>
  <conditionalFormatting sqref="F16">
    <cfRule type="expression" priority="14">
      <formula>"si numero (1=0%); sino numero (2=50%); sino numero (3=100%)"</formula>
    </cfRule>
  </conditionalFormatting>
  <conditionalFormatting sqref="G16">
    <cfRule type="expression" priority="13">
      <formula>"si numero (1=0%); sino numero (2=50%); sino numero (3=100%)"</formula>
    </cfRule>
  </conditionalFormatting>
  <conditionalFormatting sqref="F20">
    <cfRule type="expression" priority="12">
      <formula>"si numero (1=0%); sino numero (2=50%); sino numero (3=100%)"</formula>
    </cfRule>
  </conditionalFormatting>
  <conditionalFormatting sqref="G20">
    <cfRule type="expression" priority="11">
      <formula>"si numero (1=0%); sino numero (2=50%); sino numero (3=100%)"</formula>
    </cfRule>
  </conditionalFormatting>
  <conditionalFormatting sqref="G17">
    <cfRule type="expression" priority="9">
      <formula>"si numero (1=0%); sino numero (2=50%); sino numero (3=100%)"</formula>
    </cfRule>
  </conditionalFormatting>
  <conditionalFormatting sqref="F18">
    <cfRule type="expression" priority="8">
      <formula>"si numero (1=0%); sino numero (2=50%); sino numero (3=100%)"</formula>
    </cfRule>
  </conditionalFormatting>
  <conditionalFormatting sqref="G18">
    <cfRule type="expression" priority="7">
      <formula>"si numero (1=0%); sino numero (2=50%); sino numero (3=100%)"</formula>
    </cfRule>
  </conditionalFormatting>
  <conditionalFormatting sqref="F19">
    <cfRule type="expression" priority="6">
      <formula>"si numero (1=0%); sino numero (2=50%); sino numero (3=100%)"</formula>
    </cfRule>
  </conditionalFormatting>
  <conditionalFormatting sqref="G19">
    <cfRule type="expression" priority="5">
      <formula>"si numero (1=0%); sino numero (2=50%); sino numero (3=100%)"</formula>
    </cfRule>
  </conditionalFormatting>
  <conditionalFormatting sqref="K21:K22">
    <cfRule type="iconSet" priority="45">
      <iconSet iconSet="3Symbols">
        <cfvo type="percent" val="0"/>
        <cfvo type="num" val="0.55000000000000004"/>
        <cfvo type="num" val="0.8"/>
      </iconSet>
    </cfRule>
  </conditionalFormatting>
  <conditionalFormatting sqref="K10:K20">
    <cfRule type="iconSet" priority="4">
      <iconSet iconSet="3Symbols">
        <cfvo type="percent" val="0"/>
        <cfvo type="num" val="0.55000000000000004"/>
        <cfvo type="num" val="0.8"/>
      </iconSet>
    </cfRule>
  </conditionalFormatting>
  <conditionalFormatting sqref="F17">
    <cfRule type="expression" priority="3">
      <formula>"si numero (1=0%); sino numero (2=50%); sino numero (3=100%)"</formula>
    </cfRule>
  </conditionalFormatting>
  <conditionalFormatting sqref="F22">
    <cfRule type="expression" priority="2">
      <formula>"si numero (1=0%); sino numero (2=50%); sino numero (3=100%)"</formula>
    </cfRule>
  </conditionalFormatting>
  <conditionalFormatting sqref="F22">
    <cfRule type="expression" priority="1">
      <formula>"si numero (1=0%); sino numero (2=50%); sino numero (3=100%)"</formula>
    </cfRule>
  </conditionalFormatting>
  <dataValidations count="1">
    <dataValidation type="list" allowBlank="1" showInputMessage="1" showErrorMessage="1" sqref="D5:E5">
      <formula1>$BA$8:$BA$21</formula1>
    </dataValidation>
  </dataValidations>
  <printOptions horizontalCentered="1"/>
  <pageMargins left="0.25196850393700793" right="0.25196850393700793" top="0.74803149606299213" bottom="0.74803149606299213" header="0.31496062992125984" footer="0.31496062992125984"/>
  <pageSetup paperSize="5" scale="70" orientation="landscape" r:id="rId1"/>
  <colBreaks count="2" manualBreakCount="2">
    <brk id="13" max="1048575" man="1"/>
    <brk id="36"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81B9B4B37F3EF43BAB35B0EF752B0FD" ma:contentTypeVersion="11" ma:contentTypeDescription="Crear nuevo documento." ma:contentTypeScope="" ma:versionID="50d2f0b116924ab8f1307b62af54db72">
  <xsd:schema xmlns:xsd="http://www.w3.org/2001/XMLSchema" xmlns:xs="http://www.w3.org/2001/XMLSchema" xmlns:p="http://schemas.microsoft.com/office/2006/metadata/properties" xmlns:ns2="1e94ce51-98b4-45ac-a626-fbb0657b18d6" xmlns:ns3="5d756596-80fe-4924-9dd5-68136dd699e6" targetNamespace="http://schemas.microsoft.com/office/2006/metadata/properties" ma:root="true" ma:fieldsID="714f40acb1d8a0887268299932cbb2cf" ns2:_="" ns3:_="">
    <xsd:import namespace="1e94ce51-98b4-45ac-a626-fbb0657b18d6"/>
    <xsd:import namespace="5d756596-80fe-4924-9dd5-68136dd699e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94ce51-98b4-45ac-a626-fbb0657b18d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1a4dc059-ceeb-4c57-bcda-2684eaa7cb65}" ma:internalName="TaxCatchAll" ma:showField="CatchAllData" ma:web="1e94ce51-98b4-45ac-a626-fbb0657b18d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d756596-80fe-4924-9dd5-68136dd699e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344f0481-d2ea-4da5-b946-ee24ca3ed83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d756596-80fe-4924-9dd5-68136dd699e6">
      <Terms xmlns="http://schemas.microsoft.com/office/infopath/2007/PartnerControls"/>
    </lcf76f155ced4ddcb4097134ff3c332f>
    <TaxCatchAll xmlns="1e94ce51-98b4-45ac-a626-fbb0657b18d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82898E-5C53-477B-89B6-4BDC79FC2A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94ce51-98b4-45ac-a626-fbb0657b18d6"/>
    <ds:schemaRef ds:uri="5d756596-80fe-4924-9dd5-68136dd699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A32855-5549-43D9-8E86-3D5226271196}">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5d756596-80fe-4924-9dd5-68136dd699e6"/>
    <ds:schemaRef ds:uri="1e94ce51-98b4-45ac-a626-fbb0657b18d6"/>
    <ds:schemaRef ds:uri="http://www.w3.org/XML/1998/namespace"/>
  </ds:schemaRefs>
</ds:datastoreItem>
</file>

<file path=customXml/itemProps3.xml><?xml version="1.0" encoding="utf-8"?>
<ds:datastoreItem xmlns:ds="http://schemas.openxmlformats.org/officeDocument/2006/customXml" ds:itemID="{7A0026F4-9C84-4016-8CE7-B4FE595F0E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Indicadores del Proceso</vt:lpstr>
      <vt:lpstr>Hoja 1</vt:lpstr>
      <vt:lpstr>'Hoja 1'!Área_de_impresión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PC</cp:lastModifiedBy>
  <cp:revision/>
  <dcterms:created xsi:type="dcterms:W3CDTF">2015-05-13T20:29:39Z</dcterms:created>
  <dcterms:modified xsi:type="dcterms:W3CDTF">2023-12-22T12:27:50Z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0x010100081B9B4B37F3EF43BAB35B0EF752B0FD</vt:lpwstr>
  </property>
  <property fmtid="{D5CDD505-2E9C-101B-9397-08002B2CF9AE}" pid="3" name="MediaServiceImageTags">
    <vt:lpwstr/>
  </property>
</Properties>
</file>