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DOCUMENTOS 2023\CONTROL INTERNO 2023\4.AUDITORIA_INTERNA_2023\Cierre_Auditorías_01_11_2023\Planes_Acciones_Correctivas\"/>
    </mc:Choice>
  </mc:AlternateContent>
  <bookViews>
    <workbookView xWindow="0" yWindow="0" windowWidth="20490" windowHeight="7755" firstSheet="1" activeTab="1"/>
  </bookViews>
  <sheets>
    <sheet name="Indicadores del Proceso" sheetId="1" r:id="rId1"/>
    <sheet name="Hoja 1" sheetId="2" r:id="rId2"/>
  </sheets>
  <definedNames>
    <definedName name="_xlnm.Print_Area" localSheetId="1">'Hoja 1'!$A$1:$M$29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2" l="1"/>
  <c r="L25" i="2" s="1"/>
  <c r="J26" i="2"/>
  <c r="L26" i="2" s="1"/>
  <c r="J22" i="2"/>
  <c r="L22" i="2" s="1"/>
  <c r="J23" i="2"/>
  <c r="L23" i="2" s="1"/>
  <c r="J24" i="2"/>
  <c r="L24" i="2" s="1"/>
  <c r="J18" i="2"/>
  <c r="L18" i="2" s="1"/>
  <c r="J19" i="2"/>
  <c r="L19" i="2" s="1"/>
  <c r="J20" i="2"/>
  <c r="L20" i="2" s="1"/>
  <c r="J21" i="2"/>
  <c r="L21" i="2" s="1"/>
  <c r="J16" i="2"/>
  <c r="L16" i="2" s="1"/>
  <c r="J17" i="2"/>
  <c r="L17" i="2" s="1"/>
  <c r="J11" i="2"/>
  <c r="L11" i="2" s="1"/>
  <c r="J12" i="2"/>
  <c r="L12" i="2" s="1"/>
  <c r="J13" i="2"/>
  <c r="L13" i="2" s="1"/>
  <c r="J14" i="2"/>
  <c r="L14" i="2" s="1"/>
  <c r="J15" i="2"/>
  <c r="L15" i="2" s="1"/>
  <c r="J10" i="2"/>
  <c r="L10" i="2" l="1"/>
  <c r="L27" i="2" l="1"/>
  <c r="X12" i="1" l="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authors>
    <author>USUARIO</author>
  </authors>
  <commentList>
    <comment ref="U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shapeId="0">
      <text>
        <r>
          <rPr>
            <b/>
            <sz val="9"/>
            <color indexed="81"/>
            <rFont val="Tahoma"/>
            <family val="2"/>
          </rPr>
          <t>USUARIO:</t>
        </r>
        <r>
          <rPr>
            <sz val="9"/>
            <color indexed="81"/>
            <rFont val="Tahoma"/>
            <family val="2"/>
          </rPr>
          <t xml:space="preserve">
% de cumplimiento por Actividad
</t>
        </r>
      </text>
    </comment>
    <comment ref="X10" authorId="0" shapeId="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shapeId="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authors>
    <author>Usuario</author>
    <author>USUARIO</author>
  </authors>
  <commentList>
    <comment ref="D5" authorId="0" shapeId="0">
      <text>
        <r>
          <rPr>
            <b/>
            <sz val="9"/>
            <color indexed="81"/>
            <rFont val="Tahoma"/>
            <family val="2"/>
          </rPr>
          <t>Nota: Desplegar la lista y elegir el tipo de plan de mejoramiento que desea utilizar.</t>
        </r>
        <r>
          <rPr>
            <sz val="9"/>
            <color indexed="81"/>
            <rFont val="Tahoma"/>
            <family val="2"/>
          </rPr>
          <t xml:space="preserve">
</t>
        </r>
      </text>
    </comment>
    <comment ref="J8" authorId="1" shapeId="0">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K8" authorId="1" shapeId="0">
      <text>
        <r>
          <rPr>
            <b/>
            <sz val="11"/>
            <color indexed="81"/>
            <rFont val="Tahoma"/>
            <family val="2"/>
          </rPr>
          <t xml:space="preserve">Nota: Se asigna una calificación de acuerdo al estado de la acción.
Ejemplo:
</t>
        </r>
      </text>
    </comment>
    <comment ref="A9" authorId="0" shapeId="0">
      <text>
        <r>
          <rPr>
            <b/>
            <sz val="9"/>
            <color indexed="81"/>
            <rFont val="Tahoma"/>
            <family val="2"/>
          </rPr>
          <t>NC=  No Conformidad 
Nota: Diligenciar solo para Hallazgos de Auditorías</t>
        </r>
      </text>
    </comment>
    <comment ref="B9" authorId="0" shapeId="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<sst xmlns="http://schemas.openxmlformats.org/spreadsheetml/2006/main" count="127" uniqueCount="98">
  <si>
    <t>Verificación a la Efectividad de las Acciones de los Planes de Mejoramiento</t>
  </si>
  <si>
    <t>Código</t>
  </si>
  <si>
    <t>FAC-28 v.01</t>
  </si>
  <si>
    <t>Página</t>
  </si>
  <si>
    <t>1 de 1</t>
  </si>
  <si>
    <t xml:space="preserve">NOMBRE DEL PROCESO O PROGRAMA ACADÉMICO </t>
  </si>
  <si>
    <t>Calificativo</t>
  </si>
  <si>
    <t xml:space="preserve">Corrección= Co </t>
  </si>
  <si>
    <t>No cumple</t>
  </si>
  <si>
    <t>Correctiva= Cr</t>
  </si>
  <si>
    <t>En ejecución</t>
  </si>
  <si>
    <t>Preventiva= Pr</t>
  </si>
  <si>
    <t>Ejecutado</t>
  </si>
  <si>
    <t>Mejora= Mj</t>
  </si>
  <si>
    <r>
      <t xml:space="preserve">Indicadores del Proceso </t>
    </r>
    <r>
      <rPr>
        <b/>
        <sz val="10"/>
        <color theme="1"/>
        <rFont val="Arial"/>
        <family val="2"/>
      </rPr>
      <t>(Cr)</t>
    </r>
  </si>
  <si>
    <t>Fecha:  XX/XX/XXXX</t>
  </si>
  <si>
    <t>Condición de Calidad (SOLO PROGRAMA ACADÉMICO)</t>
  </si>
  <si>
    <t xml:space="preserve"> Hallazgo</t>
  </si>
  <si>
    <t>Analisis del Hallazgo</t>
  </si>
  <si>
    <t xml:space="preserve">Estrategia </t>
  </si>
  <si>
    <t xml:space="preserve">Tipo de Acción </t>
  </si>
  <si>
    <t>Número de acciones</t>
  </si>
  <si>
    <t>Acciones Planteadas</t>
  </si>
  <si>
    <t>Fecha de inicio DD/MM/AAAA</t>
  </si>
  <si>
    <t>Fecha de cierre DD/MM/AAAA</t>
  </si>
  <si>
    <t xml:space="preserve">Control y Seguimiento </t>
  </si>
  <si>
    <t>% por Acción</t>
  </si>
  <si>
    <t>Calificación</t>
  </si>
  <si>
    <t>% de cumplimiento por Actividad</t>
  </si>
  <si>
    <t>% de Cumplimiento del Plan de Mejoramiento</t>
  </si>
  <si>
    <t>Porcentaje Cumpliento por  hallazgo</t>
  </si>
  <si>
    <t xml:space="preserve">Indicadores por Actividad </t>
  </si>
  <si>
    <t>Cumplimiento del Indicador</t>
  </si>
  <si>
    <t xml:space="preserve">Meta por Actividad </t>
  </si>
  <si>
    <t>Cumplimiento de la Meta</t>
  </si>
  <si>
    <t>Responsable</t>
  </si>
  <si>
    <t>Co</t>
  </si>
  <si>
    <t>Cr</t>
  </si>
  <si>
    <t>Pr</t>
  </si>
  <si>
    <t>Mj</t>
  </si>
  <si>
    <t>Plan de Acciones Correctivas</t>
  </si>
  <si>
    <t>FCI-19 v.06</t>
  </si>
  <si>
    <t>NOMBRE DEL PROCESO:</t>
  </si>
  <si>
    <t>Sede Social Villa Marina</t>
  </si>
  <si>
    <t>FECHA DE ELABORACIÓN</t>
  </si>
  <si>
    <t>PRODUCTO DE:</t>
  </si>
  <si>
    <t xml:space="preserve">AUDITORÍA INTERNA  </t>
  </si>
  <si>
    <t>N° DE ACTA DE REUNIÓN</t>
  </si>
  <si>
    <t>CASILLA EXCLUSIVA PARA DILIGENCIAR POR PROCESOS Y DEPENDENCIAS</t>
  </si>
  <si>
    <t>CASILLA EXCLUSIVA PARA DILIGENCIAR POR EL PROCESO DE CONTROL INTERNO</t>
  </si>
  <si>
    <t>CAMPOS SOLO PARA CASOS DE AUDITORIA INTERNA O EXTERNA</t>
  </si>
  <si>
    <t>DESCRIPCIÓN DEL HALLAZGO</t>
  </si>
  <si>
    <t>ANÁLISIS DEL HALLAZGO  
(Causas del hallazgo)</t>
  </si>
  <si>
    <t>ACCIONES PLANTEADAS</t>
  </si>
  <si>
    <t>FECHA DE INICIO</t>
  </si>
  <si>
    <t>FECHA DE CIERRE</t>
  </si>
  <si>
    <t>SEGUIMIENTO</t>
  </si>
  <si>
    <t>CONTROL y/o RECOMENDACIONES</t>
  </si>
  <si>
    <t>% POR ACCIÓN</t>
  </si>
  <si>
    <t>ESTADO DE LA ACCIÓN</t>
  </si>
  <si>
    <t xml:space="preserve">% DE CUMPLIMIENTO POR ACCIÓN </t>
  </si>
  <si>
    <t>RESPONSABLE</t>
  </si>
  <si>
    <t>NC</t>
  </si>
  <si>
    <t>REQUISITO</t>
  </si>
  <si>
    <t>AUDITORÍA EXTERNA</t>
  </si>
  <si>
    <t>X</t>
  </si>
  <si>
    <t>7.5.2</t>
  </si>
  <si>
    <t>La información documentada del proceso cumple con los lineamientos establecidos en el PAC-01 “Elaboración y control de la Información Documentada del Sistema Integrado de Gestión”, sin embargo, se encuentra desactualizada y no todos los formatos validados son implementados en el proceso, por ejemplo: FIS.VM-13 Control de Bañistas de la Piscina, FIS.VM-05 Control Salidas Temporales de los Visitantes de la Sede Social Villa Marina, entre otros.</t>
  </si>
  <si>
    <t>La infromación documentada del proceso debe actualizarse, toda vez que no se ajusta al desarrollo actual de las actividaes propias del proceso. De igual forma, se identifica que algunos formatos no se implementan y otros deben ajustarse de acuerdo a las necesidades del proceso.</t>
  </si>
  <si>
    <t>Realizar un diagnóstico de la información documentada que permita identificar la necesidad de actualización.</t>
  </si>
  <si>
    <t>Grupo de mejoramiento del proceso Sede Social Villa Marina</t>
  </si>
  <si>
    <t>PRODUCTO O SERVICIO  NO CONFORME</t>
  </si>
  <si>
    <t>Realizar las respectivas modificaciones a los documentos.</t>
  </si>
  <si>
    <t xml:space="preserve">EVALUACIÓN DE DESEMPEÑO
</t>
  </si>
  <si>
    <t>Aprobación mediante grupo de mejoramiento de los cambios propuestos.</t>
  </si>
  <si>
    <t>QUEJAS, RECLAMOS, DENUNCIAS  O SUGERENCIAS</t>
  </si>
  <si>
    <t>Remisión al Sistema Integrado de Gestión, para iniciar proceso de validación.</t>
  </si>
  <si>
    <t xml:space="preserve">MEDICIÓN SATISFACCIÓN DEL CLIENTE </t>
  </si>
  <si>
    <t>Validación de la información documentada.</t>
  </si>
  <si>
    <t xml:space="preserve">INDICADORES DE GESTIÓN DEL PROCESO   </t>
  </si>
  <si>
    <t>Socialización de la nueva información documentada.</t>
  </si>
  <si>
    <t>AUDITORIA ESPECIFICA DE CONTROL INTERNO</t>
  </si>
  <si>
    <t>8.1</t>
  </si>
  <si>
    <t>La información documentada del proceso no presenta actualización durante la vigencia. Se presenta nuevamente el hallazgo, toda vez que no se ejecutó el Plan de Acciones Correctivas producto de la Auditoría interna 2022</t>
  </si>
  <si>
    <t>La información documentada del proceso debe actualizarse, toda vez que no se ajusta al desarrollo actual de las actividaes propias del proceso. De igual forma, se identifica que los procedimientos e instructivos no se encuentran acordes a la forma en que se desarrollan las actividades</t>
  </si>
  <si>
    <t>OTRO</t>
  </si>
  <si>
    <t>10.1</t>
  </si>
  <si>
    <t>Se evidencia la construcción del FCI-19 “Plan de Acciones Correctivas” producto de la auditoría interna 2022, sin embargo, no se evidencia avance sobre las acciones planteadas en el mismo. No se realiza cierre al FCI-19 Plan de Acciones Correctivas</t>
  </si>
  <si>
    <t>Durante la vigencia anterior, se establece un plan de acciones correctivas, sin embargo, el nuevo líder del proceso no evidencia ningún avance que soporte la ejecución de las acciones planteadas. De igual forma se verifica en el Sistema Integrado de Gestión donde se constata que no hay ningún cambio relacionado</t>
  </si>
  <si>
    <t>Diseñar un Plan de Acciones Correctivas producto de la auditoría 2023</t>
  </si>
  <si>
    <t>Aprobación mediante grupo de mejoramiento del Plan de Acciones Correctivas</t>
  </si>
  <si>
    <t>Seguimiento a las acciones planteadas</t>
  </si>
  <si>
    <t>Cierre del FCI-19 Plan de Acciones Correctivas</t>
  </si>
  <si>
    <t>10.2.1</t>
  </si>
  <si>
    <t>Durante la última vigencia, el proceso no realizó ninguna acción enfocada a la corrección de las no conformidades detectadas durante la auditoría interna realizada en la vigencia 2022.</t>
  </si>
  <si>
    <t>Producto de la auditoría interna de la vigencia anterior, no se ejecutó ninguna acción correctiva que llevara a corregir los hallazgos detectados</t>
  </si>
  <si>
    <t>Seguimiento a las acciones correctivas planteadas en el FCI-19 Plan de Acciones Correctivas</t>
  </si>
  <si>
    <t>% DE CUMPLIMIENTO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</si>
</sst>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name val="Arial"/>
      <family val="2"/>
    </font>
    <font>
      <sz val="10"/>
      <color rgb="FFFF0000"/>
      <name val="Arial"/>
      <family val="2"/>
    </font>
    <font>
      <b/>
      <sz val="6"/>
      <color theme="0" tint="-0.499984740745262"/>
      <name val="Arial"/>
      <family val="2"/>
    </font>
    <font>
      <sz val="8"/>
      <color theme="1"/>
      <name val="Arial"/>
      <family val="2"/>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
      <patternFill patternType="solid">
        <fgColor theme="0" tint="-0.3499862666707357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52">
    <xf numFmtId="0" fontId="0" fillId="0" borderId="0" xfId="0"/>
    <xf numFmtId="0" fontId="3" fillId="3" borderId="1" xfId="0" applyFont="1" applyFill="1" applyBorder="1"/>
    <xf numFmtId="0" fontId="3" fillId="0" borderId="1" xfId="0" applyFont="1" applyBorder="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14" fontId="3" fillId="0" borderId="1" xfId="0" applyNumberFormat="1" applyFont="1" applyBorder="1" applyAlignment="1">
      <alignment horizontal="center" vertical="center" textRotation="90"/>
    </xf>
    <xf numFmtId="0" fontId="9" fillId="2" borderId="0" xfId="0" applyFont="1" applyFill="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9" fillId="0" borderId="0" xfId="0" applyFont="1" applyAlignment="1">
      <alignment horizontal="justify" wrapText="1"/>
    </xf>
    <xf numFmtId="0" fontId="9" fillId="0" borderId="0" xfId="0" applyFont="1" applyAlignment="1">
      <alignment horizontal="center" vertical="center"/>
    </xf>
    <xf numFmtId="9" fontId="9" fillId="6" borderId="1" xfId="1" applyFont="1" applyFill="1" applyBorder="1" applyAlignment="1">
      <alignment horizontal="center" vertical="center"/>
    </xf>
    <xf numFmtId="0" fontId="8" fillId="0" borderId="0" xfId="0" applyFont="1" applyAlignment="1">
      <alignment horizontal="left" vertical="center"/>
    </xf>
    <xf numFmtId="0" fontId="3" fillId="0" borderId="1" xfId="0" applyFont="1" applyBorder="1" applyAlignment="1">
      <alignment horizontal="justify" vertical="center" wrapText="1"/>
    </xf>
    <xf numFmtId="0" fontId="8" fillId="2" borderId="0" xfId="0" applyFont="1" applyFill="1" applyAlignment="1">
      <alignment horizontal="center"/>
    </xf>
    <xf numFmtId="0" fontId="13" fillId="9" borderId="3" xfId="0" applyFont="1" applyFill="1" applyBorder="1" applyAlignment="1">
      <alignment horizontal="center" vertical="center" wrapText="1"/>
    </xf>
    <xf numFmtId="0" fontId="13" fillId="9" borderId="13" xfId="0" applyFont="1" applyFill="1" applyBorder="1" applyAlignment="1">
      <alignment vertical="center"/>
    </xf>
    <xf numFmtId="14" fontId="14" fillId="0" borderId="6" xfId="0" applyNumberFormat="1" applyFont="1" applyBorder="1" applyAlignment="1">
      <alignment horizontal="center" vertical="center" textRotation="90"/>
    </xf>
    <xf numFmtId="9" fontId="14" fillId="0" borderId="6" xfId="1" applyFont="1" applyBorder="1" applyAlignment="1">
      <alignment horizontal="justify" vertical="center" wrapText="1"/>
    </xf>
    <xf numFmtId="0" fontId="14" fillId="0" borderId="1" xfId="0" applyFont="1" applyBorder="1" applyAlignment="1">
      <alignment horizontal="justify" vertical="center" wrapText="1"/>
    </xf>
    <xf numFmtId="0" fontId="3" fillId="0" borderId="5" xfId="0" applyFont="1" applyBorder="1" applyAlignment="1">
      <alignment horizontal="center" vertical="center" wrapText="1"/>
    </xf>
    <xf numFmtId="0" fontId="4" fillId="6" borderId="1" xfId="0" applyFont="1" applyFill="1" applyBorder="1" applyAlignment="1">
      <alignment horizontal="center" vertical="center"/>
    </xf>
    <xf numFmtId="0" fontId="3" fillId="0" borderId="11" xfId="0" applyFont="1" applyBorder="1" applyAlignment="1">
      <alignment horizontal="center" vertical="center" wrapText="1"/>
    </xf>
    <xf numFmtId="0" fontId="4" fillId="0" borderId="0" xfId="0" applyFont="1" applyAlignment="1">
      <alignment horizontal="center" vertical="center"/>
    </xf>
    <xf numFmtId="0" fontId="15" fillId="2" borderId="35" xfId="0" applyFont="1" applyFill="1" applyBorder="1" applyAlignment="1">
      <alignment horizontal="center" vertical="center" wrapText="1"/>
    </xf>
    <xf numFmtId="0" fontId="15" fillId="0" borderId="35" xfId="0" applyFont="1" applyBorder="1" applyAlignment="1">
      <alignment horizontal="center" vertical="center" wrapText="1"/>
    </xf>
    <xf numFmtId="0" fontId="5" fillId="0" borderId="6" xfId="0" applyFont="1" applyBorder="1" applyAlignment="1">
      <alignment horizontal="justify" vertical="center" wrapText="1"/>
    </xf>
    <xf numFmtId="14" fontId="5" fillId="0" borderId="6" xfId="0" applyNumberFormat="1" applyFont="1" applyBorder="1" applyAlignment="1">
      <alignment horizontal="center" vertical="center" textRotation="90"/>
    </xf>
    <xf numFmtId="0" fontId="5" fillId="0" borderId="1" xfId="0" applyFont="1" applyBorder="1" applyAlignment="1">
      <alignment horizontal="justify" vertical="center" wrapText="1"/>
    </xf>
    <xf numFmtId="14" fontId="5" fillId="0" borderId="1" xfId="0" applyNumberFormat="1" applyFont="1" applyBorder="1" applyAlignment="1">
      <alignment horizontal="center" vertical="center" textRotation="90"/>
    </xf>
    <xf numFmtId="0" fontId="5" fillId="0" borderId="6" xfId="0" applyFont="1" applyBorder="1" applyAlignment="1">
      <alignment horizontal="center" vertical="center" wrapText="1"/>
    </xf>
    <xf numFmtId="2"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164" fontId="16" fillId="2" borderId="1" xfId="1"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6" borderId="1" xfId="0" applyFont="1" applyFill="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9"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4" fillId="0" borderId="0" xfId="0" applyFont="1" applyAlignment="1">
      <alignment horizontal="center" vertical="center"/>
    </xf>
    <xf numFmtId="0" fontId="13" fillId="9" borderId="24" xfId="0" applyFont="1" applyFill="1" applyBorder="1" applyAlignment="1">
      <alignment horizontal="center" vertical="center" textRotation="90" wrapText="1"/>
    </xf>
    <xf numFmtId="0" fontId="13" fillId="9" borderId="26" xfId="0" applyFont="1" applyFill="1" applyBorder="1" applyAlignment="1">
      <alignment horizontal="center" vertical="center" textRotation="90" wrapText="1"/>
    </xf>
    <xf numFmtId="0" fontId="13" fillId="9" borderId="24"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13" xfId="0" applyFont="1" applyFill="1" applyBorder="1" applyAlignment="1">
      <alignment horizontal="center" vertical="center" textRotation="90"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 xfId="0" applyFont="1" applyBorder="1" applyAlignment="1">
      <alignment horizontal="center"/>
    </xf>
    <xf numFmtId="0" fontId="9" fillId="0" borderId="0" xfId="0" applyFont="1" applyAlignment="1">
      <alignment horizontal="justify" vertical="center" wrapText="1"/>
    </xf>
    <xf numFmtId="0" fontId="9" fillId="6" borderId="1" xfId="0" applyFont="1" applyFill="1" applyBorder="1" applyAlignment="1">
      <alignment horizontal="justify" wrapText="1"/>
    </xf>
    <xf numFmtId="0" fontId="13" fillId="10" borderId="24" xfId="0" applyFont="1" applyFill="1" applyBorder="1" applyAlignment="1">
      <alignment horizontal="center" vertical="center" wrapText="1"/>
    </xf>
    <xf numFmtId="0" fontId="13" fillId="10" borderId="26" xfId="0" applyFont="1" applyFill="1" applyBorder="1" applyAlignment="1">
      <alignment horizontal="center" vertical="center" wrapText="1"/>
    </xf>
    <xf numFmtId="0" fontId="4" fillId="0" borderId="22" xfId="0" applyFont="1" applyBorder="1" applyAlignment="1">
      <alignment horizontal="left" vertical="center"/>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34" xfId="0" applyFont="1" applyFill="1" applyBorder="1" applyAlignment="1">
      <alignment horizontal="left" vertical="center" wrapText="1"/>
    </xf>
    <xf numFmtId="0" fontId="4" fillId="8" borderId="28" xfId="0" applyFont="1" applyFill="1" applyBorder="1" applyAlignment="1">
      <alignment horizontal="left" vertical="center" wrapText="1"/>
    </xf>
    <xf numFmtId="14" fontId="5" fillId="0" borderId="32" xfId="0" applyNumberFormat="1" applyFont="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4" fillId="8" borderId="29" xfId="0" applyFont="1" applyFill="1" applyBorder="1" applyAlignment="1">
      <alignment horizontal="left" vertical="center" wrapText="1"/>
    </xf>
    <xf numFmtId="0" fontId="4" fillId="8" borderId="22" xfId="0" applyFont="1" applyFill="1" applyBorder="1" applyAlignment="1">
      <alignment horizontal="left" vertical="center" wrapText="1"/>
    </xf>
    <xf numFmtId="0" fontId="4" fillId="8" borderId="33" xfId="0" applyFont="1" applyFill="1" applyBorder="1" applyAlignment="1">
      <alignment horizontal="left" vertical="center" wrapText="1"/>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cellXfs>
  <cellStyles count="2">
    <cellStyle name="Normal" xfId="0" builtinId="0"/>
    <cellStyle name="Porcentaje"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349250</xdr:colOff>
      <xdr:row>0</xdr:row>
      <xdr:rowOff>103451</xdr:rowOff>
    </xdr:from>
    <xdr:to>
      <xdr:col>1</xdr:col>
      <xdr:colOff>455083</xdr:colOff>
      <xdr:row>1</xdr:row>
      <xdr:rowOff>353218</xdr:rowOff>
    </xdr:to>
    <xdr:pic>
      <xdr:nvPicPr>
        <xdr:cNvPr id="2" name="Picture 8" descr="escud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103451"/>
          <a:ext cx="1090083" cy="77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topLeftCell="R1" workbookViewId="0">
      <selection activeCell="U10" sqref="U10:U11"/>
    </sheetView>
  </sheetViews>
  <sheetFormatPr baseColWidth="10" defaultColWidth="11.42578125"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56"/>
      <c r="B1" s="56"/>
      <c r="C1" s="75" t="s">
        <v>0</v>
      </c>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7"/>
      <c r="AJ1" s="85" t="s">
        <v>1</v>
      </c>
      <c r="AK1" s="86"/>
      <c r="AL1" s="10" t="s">
        <v>2</v>
      </c>
    </row>
    <row r="2" spans="1:38" ht="40.5" customHeight="1" x14ac:dyDescent="0.25">
      <c r="A2" s="56"/>
      <c r="B2" s="56"/>
      <c r="C2" s="78"/>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5" t="s">
        <v>3</v>
      </c>
      <c r="AK2" s="86"/>
      <c r="AL2" s="10" t="s">
        <v>4</v>
      </c>
    </row>
    <row r="3" spans="1:38" x14ac:dyDescent="0.25">
      <c r="A3" s="57" t="s">
        <v>5</v>
      </c>
      <c r="B3" s="58"/>
      <c r="C3" s="58"/>
      <c r="D3" s="58"/>
      <c r="E3" s="58"/>
      <c r="F3" s="58"/>
      <c r="G3" s="59"/>
      <c r="H3" s="60"/>
      <c r="I3" s="60"/>
      <c r="J3" s="60"/>
      <c r="K3" s="60"/>
      <c r="L3" s="60"/>
      <c r="M3" s="60"/>
      <c r="N3" s="60"/>
      <c r="O3" s="87"/>
      <c r="P3" s="87"/>
      <c r="Q3" s="87"/>
      <c r="R3" s="87"/>
      <c r="S3" s="87"/>
      <c r="T3" s="87"/>
      <c r="U3" s="87"/>
      <c r="V3" s="87"/>
      <c r="W3" s="87"/>
      <c r="X3" s="87"/>
      <c r="Y3" s="87"/>
      <c r="Z3" s="87"/>
      <c r="AA3" s="87"/>
      <c r="AB3" s="87"/>
      <c r="AC3" s="87"/>
      <c r="AD3" s="87"/>
      <c r="AE3" s="87"/>
      <c r="AF3" s="87"/>
      <c r="AG3" s="87"/>
      <c r="AH3" s="87"/>
      <c r="AI3" s="87"/>
      <c r="AJ3" s="87"/>
      <c r="AK3" s="87"/>
      <c r="AL3" s="88"/>
    </row>
    <row r="4" spans="1:38" x14ac:dyDescent="0.25">
      <c r="A4" s="61" t="s">
        <v>6</v>
      </c>
      <c r="B4" s="62"/>
      <c r="C4" s="63"/>
      <c r="D4" s="64"/>
      <c r="E4" s="56" t="s">
        <v>7</v>
      </c>
      <c r="F4" s="56"/>
      <c r="G4" s="56"/>
      <c r="H4" s="63"/>
      <c r="I4" s="103"/>
      <c r="J4" s="103"/>
      <c r="K4" s="103"/>
      <c r="L4" s="103"/>
      <c r="M4" s="103"/>
      <c r="N4" s="103"/>
      <c r="O4" s="89"/>
      <c r="P4" s="89"/>
      <c r="Q4" s="89"/>
      <c r="R4" s="89"/>
      <c r="S4" s="89"/>
      <c r="T4" s="89"/>
      <c r="U4" s="89"/>
      <c r="V4" s="89"/>
      <c r="W4" s="89"/>
      <c r="X4" s="89"/>
      <c r="Y4" s="89"/>
      <c r="Z4" s="89"/>
      <c r="AA4" s="89"/>
      <c r="AB4" s="89"/>
      <c r="AC4" s="89"/>
      <c r="AD4" s="89"/>
      <c r="AE4" s="89"/>
      <c r="AF4" s="89"/>
      <c r="AG4" s="89"/>
      <c r="AH4" s="89"/>
      <c r="AI4" s="89"/>
      <c r="AJ4" s="89"/>
      <c r="AK4" s="89"/>
      <c r="AL4" s="90"/>
    </row>
    <row r="5" spans="1:38" x14ac:dyDescent="0.25">
      <c r="A5" s="1">
        <v>1</v>
      </c>
      <c r="B5" s="2" t="s">
        <v>8</v>
      </c>
      <c r="C5" s="65"/>
      <c r="D5" s="66"/>
      <c r="E5" s="56" t="s">
        <v>9</v>
      </c>
      <c r="F5" s="56"/>
      <c r="G5" s="56"/>
      <c r="H5" s="65"/>
      <c r="I5" s="104"/>
      <c r="J5" s="104"/>
      <c r="K5" s="104"/>
      <c r="L5" s="104"/>
      <c r="M5" s="104"/>
      <c r="N5" s="104"/>
      <c r="O5" s="89"/>
      <c r="P5" s="89"/>
      <c r="Q5" s="89"/>
      <c r="R5" s="89"/>
      <c r="S5" s="89"/>
      <c r="T5" s="89"/>
      <c r="U5" s="89"/>
      <c r="V5" s="89"/>
      <c r="W5" s="89"/>
      <c r="X5" s="89"/>
      <c r="Y5" s="89"/>
      <c r="Z5" s="89"/>
      <c r="AA5" s="89"/>
      <c r="AB5" s="89"/>
      <c r="AC5" s="89"/>
      <c r="AD5" s="89"/>
      <c r="AE5" s="89"/>
      <c r="AF5" s="89"/>
      <c r="AG5" s="89"/>
      <c r="AH5" s="89"/>
      <c r="AI5" s="89"/>
      <c r="AJ5" s="89"/>
      <c r="AK5" s="89"/>
      <c r="AL5" s="90"/>
    </row>
    <row r="6" spans="1:38" ht="15" customHeight="1" x14ac:dyDescent="0.25">
      <c r="A6" s="3">
        <v>2</v>
      </c>
      <c r="B6" s="2" t="s">
        <v>10</v>
      </c>
      <c r="C6" s="65"/>
      <c r="D6" s="66"/>
      <c r="E6" s="56" t="s">
        <v>11</v>
      </c>
      <c r="F6" s="56"/>
      <c r="G6" s="56"/>
      <c r="H6" s="65"/>
      <c r="I6" s="104"/>
      <c r="J6" s="104"/>
      <c r="K6" s="104"/>
      <c r="L6" s="104"/>
      <c r="M6" s="104"/>
      <c r="N6" s="104"/>
      <c r="O6" s="89"/>
      <c r="P6" s="89"/>
      <c r="Q6" s="89"/>
      <c r="R6" s="89"/>
      <c r="S6" s="89"/>
      <c r="T6" s="89"/>
      <c r="U6" s="89"/>
      <c r="V6" s="89"/>
      <c r="W6" s="89"/>
      <c r="X6" s="89"/>
      <c r="Y6" s="89"/>
      <c r="Z6" s="89"/>
      <c r="AA6" s="89"/>
      <c r="AB6" s="89"/>
      <c r="AC6" s="89"/>
      <c r="AD6" s="89"/>
      <c r="AE6" s="89"/>
      <c r="AF6" s="89"/>
      <c r="AG6" s="89"/>
      <c r="AH6" s="89"/>
      <c r="AI6" s="89"/>
      <c r="AJ6" s="89"/>
      <c r="AK6" s="89"/>
      <c r="AL6" s="90"/>
    </row>
    <row r="7" spans="1:38" x14ac:dyDescent="0.25">
      <c r="A7" s="4">
        <v>3</v>
      </c>
      <c r="B7" s="2" t="s">
        <v>12</v>
      </c>
      <c r="C7" s="67"/>
      <c r="D7" s="68"/>
      <c r="E7" s="56" t="s">
        <v>13</v>
      </c>
      <c r="F7" s="56"/>
      <c r="G7" s="56"/>
      <c r="H7" s="67"/>
      <c r="I7" s="105"/>
      <c r="J7" s="105"/>
      <c r="K7" s="105"/>
      <c r="L7" s="105"/>
      <c r="M7" s="105"/>
      <c r="N7" s="105"/>
      <c r="O7" s="89"/>
      <c r="P7" s="89"/>
      <c r="Q7" s="89"/>
      <c r="R7" s="89"/>
      <c r="S7" s="89"/>
      <c r="T7" s="89"/>
      <c r="U7" s="89"/>
      <c r="V7" s="89"/>
      <c r="W7" s="89"/>
      <c r="X7" s="89"/>
      <c r="Y7" s="89"/>
      <c r="Z7" s="89"/>
      <c r="AA7" s="89"/>
      <c r="AB7" s="89"/>
      <c r="AC7" s="89"/>
      <c r="AD7" s="89"/>
      <c r="AE7" s="89"/>
      <c r="AF7" s="89"/>
      <c r="AG7" s="89"/>
      <c r="AH7" s="89"/>
      <c r="AI7" s="89"/>
      <c r="AJ7" s="89"/>
      <c r="AK7" s="89"/>
      <c r="AL7" s="90"/>
    </row>
    <row r="8" spans="1:38" ht="15" customHeight="1" x14ac:dyDescent="0.25">
      <c r="A8" s="69" t="s">
        <v>14</v>
      </c>
      <c r="B8" s="70"/>
      <c r="C8" s="70"/>
      <c r="D8" s="70"/>
      <c r="E8" s="70"/>
      <c r="F8" s="70"/>
      <c r="G8" s="70"/>
      <c r="H8" s="70"/>
      <c r="I8" s="70"/>
      <c r="J8" s="70"/>
      <c r="K8" s="71"/>
      <c r="L8" s="53" t="s">
        <v>15</v>
      </c>
      <c r="M8" s="53"/>
      <c r="N8" s="53"/>
      <c r="O8" s="89"/>
      <c r="P8" s="89"/>
      <c r="Q8" s="89"/>
      <c r="R8" s="89"/>
      <c r="S8" s="89"/>
      <c r="T8" s="89"/>
      <c r="U8" s="89"/>
      <c r="V8" s="89"/>
      <c r="W8" s="89"/>
      <c r="X8" s="89"/>
      <c r="Y8" s="89"/>
      <c r="Z8" s="89"/>
      <c r="AA8" s="89"/>
      <c r="AB8" s="89"/>
      <c r="AC8" s="89"/>
      <c r="AD8" s="89"/>
      <c r="AE8" s="89"/>
      <c r="AF8" s="89"/>
      <c r="AG8" s="89"/>
      <c r="AH8" s="89"/>
      <c r="AI8" s="89"/>
      <c r="AJ8" s="89"/>
      <c r="AK8" s="89"/>
      <c r="AL8" s="90"/>
    </row>
    <row r="9" spans="1:38" x14ac:dyDescent="0.25">
      <c r="A9" s="72"/>
      <c r="B9" s="73"/>
      <c r="C9" s="73"/>
      <c r="D9" s="73"/>
      <c r="E9" s="73"/>
      <c r="F9" s="73"/>
      <c r="G9" s="73"/>
      <c r="H9" s="73"/>
      <c r="I9" s="73"/>
      <c r="J9" s="73"/>
      <c r="K9" s="74"/>
      <c r="L9" s="53"/>
      <c r="M9" s="53"/>
      <c r="N9" s="53"/>
      <c r="O9" s="91"/>
      <c r="P9" s="91"/>
      <c r="Q9" s="91"/>
      <c r="R9" s="91"/>
      <c r="S9" s="91"/>
      <c r="T9" s="91"/>
      <c r="U9" s="91"/>
      <c r="V9" s="91"/>
      <c r="W9" s="91"/>
      <c r="X9" s="91"/>
      <c r="Y9" s="91"/>
      <c r="Z9" s="91"/>
      <c r="AA9" s="91"/>
      <c r="AB9" s="91"/>
      <c r="AC9" s="91"/>
      <c r="AD9" s="91"/>
      <c r="AE9" s="91"/>
      <c r="AF9" s="91"/>
      <c r="AG9" s="91"/>
      <c r="AH9" s="91"/>
      <c r="AI9" s="91"/>
      <c r="AJ9" s="91"/>
      <c r="AK9" s="91"/>
      <c r="AL9" s="92"/>
    </row>
    <row r="10" spans="1:38" ht="33.75" customHeight="1" x14ac:dyDescent="0.25">
      <c r="A10" s="81" t="s">
        <v>16</v>
      </c>
      <c r="B10" s="84" t="s">
        <v>17</v>
      </c>
      <c r="C10" s="84"/>
      <c r="D10" s="84"/>
      <c r="E10" s="99" t="s">
        <v>18</v>
      </c>
      <c r="F10" s="81" t="s">
        <v>19</v>
      </c>
      <c r="G10" s="100" t="s">
        <v>20</v>
      </c>
      <c r="H10" s="101"/>
      <c r="I10" s="101"/>
      <c r="J10" s="102"/>
      <c r="K10" s="83" t="s">
        <v>21</v>
      </c>
      <c r="L10" s="84" t="s">
        <v>22</v>
      </c>
      <c r="M10" s="84"/>
      <c r="N10" s="84"/>
      <c r="O10" s="53" t="s">
        <v>23</v>
      </c>
      <c r="P10" s="53"/>
      <c r="Q10" s="53" t="s">
        <v>24</v>
      </c>
      <c r="R10" s="95"/>
      <c r="S10" s="53" t="s">
        <v>25</v>
      </c>
      <c r="T10" s="95"/>
      <c r="U10" s="81" t="s">
        <v>26</v>
      </c>
      <c r="V10" s="94" t="s">
        <v>27</v>
      </c>
      <c r="W10" s="53" t="s">
        <v>28</v>
      </c>
      <c r="X10" s="53" t="s">
        <v>29</v>
      </c>
      <c r="Y10" s="53" t="s">
        <v>30</v>
      </c>
      <c r="Z10" s="53" t="s">
        <v>31</v>
      </c>
      <c r="AA10" s="53"/>
      <c r="AB10" s="53"/>
      <c r="AC10" s="53"/>
      <c r="AD10" s="53" t="s">
        <v>32</v>
      </c>
      <c r="AE10" s="95"/>
      <c r="AF10" s="53" t="s">
        <v>33</v>
      </c>
      <c r="AG10" s="53"/>
      <c r="AH10" s="53"/>
      <c r="AI10" s="53"/>
      <c r="AJ10" s="53" t="s">
        <v>34</v>
      </c>
      <c r="AK10" s="53"/>
      <c r="AL10" s="53" t="s">
        <v>35</v>
      </c>
    </row>
    <row r="11" spans="1:38" ht="26.25" customHeight="1" x14ac:dyDescent="0.25">
      <c r="A11" s="82"/>
      <c r="B11" s="84"/>
      <c r="C11" s="84"/>
      <c r="D11" s="84"/>
      <c r="E11" s="60"/>
      <c r="F11" s="82"/>
      <c r="G11" s="35" t="s">
        <v>36</v>
      </c>
      <c r="H11" s="35" t="s">
        <v>37</v>
      </c>
      <c r="I11" s="5" t="s">
        <v>38</v>
      </c>
      <c r="J11" s="35" t="s">
        <v>39</v>
      </c>
      <c r="K11" s="82"/>
      <c r="L11" s="84"/>
      <c r="M11" s="84"/>
      <c r="N11" s="84"/>
      <c r="O11" s="53"/>
      <c r="P11" s="53"/>
      <c r="Q11" s="95"/>
      <c r="R11" s="95"/>
      <c r="S11" s="95"/>
      <c r="T11" s="95"/>
      <c r="U11" s="93"/>
      <c r="V11" s="94"/>
      <c r="W11" s="53"/>
      <c r="X11" s="53"/>
      <c r="Y11" s="53"/>
      <c r="Z11" s="53"/>
      <c r="AA11" s="53"/>
      <c r="AB11" s="53"/>
      <c r="AC11" s="53"/>
      <c r="AD11" s="95"/>
      <c r="AE11" s="95"/>
      <c r="AF11" s="53"/>
      <c r="AG11" s="53"/>
      <c r="AH11" s="53"/>
      <c r="AI11" s="53"/>
      <c r="AJ11" s="53"/>
      <c r="AK11" s="53"/>
      <c r="AL11" s="53"/>
    </row>
    <row r="12" spans="1:38" ht="18.75" customHeight="1" x14ac:dyDescent="0.25">
      <c r="A12" s="11"/>
      <c r="B12" s="48"/>
      <c r="C12" s="49"/>
      <c r="D12" s="50"/>
      <c r="E12" s="36"/>
      <c r="F12" s="36"/>
      <c r="G12" s="2"/>
      <c r="H12" s="6"/>
      <c r="I12" s="2"/>
      <c r="J12" s="2"/>
      <c r="K12" s="6"/>
      <c r="L12" s="106"/>
      <c r="M12" s="107"/>
      <c r="N12" s="108"/>
      <c r="O12" s="54"/>
      <c r="P12" s="55"/>
      <c r="Q12" s="54"/>
      <c r="R12" s="55"/>
      <c r="S12" s="48"/>
      <c r="T12" s="50"/>
      <c r="U12" s="34"/>
      <c r="V12" s="6"/>
      <c r="W12" s="6" t="str">
        <f>IF(V12=1,"0%",IF(V12=2,"50%",IF(V12=3,"100%","Null")))</f>
        <v>Null</v>
      </c>
      <c r="X12" s="7" t="b">
        <f>IF(V12=1,0,IF(V12=2,U12/2,IF(V12=3,U12)))</f>
        <v>0</v>
      </c>
      <c r="Y12" s="12" t="e">
        <f>(W12)/1</f>
        <v>#VALUE!</v>
      </c>
      <c r="Z12" s="48"/>
      <c r="AA12" s="49"/>
      <c r="AB12" s="49"/>
      <c r="AC12" s="50"/>
      <c r="AD12" s="48"/>
      <c r="AE12" s="50"/>
      <c r="AF12" s="48"/>
      <c r="AG12" s="49"/>
      <c r="AH12" s="49"/>
      <c r="AI12" s="50"/>
      <c r="AJ12" s="51"/>
      <c r="AK12" s="52"/>
      <c r="AL12" s="2"/>
    </row>
    <row r="13" spans="1:38" ht="17.25" customHeight="1" x14ac:dyDescent="0.25">
      <c r="A13" s="11"/>
      <c r="B13" s="48"/>
      <c r="C13" s="49"/>
      <c r="D13" s="50"/>
      <c r="E13" s="36"/>
      <c r="F13" s="36"/>
      <c r="G13" s="2"/>
      <c r="H13" s="6"/>
      <c r="I13" s="2"/>
      <c r="J13" s="2"/>
      <c r="K13" s="6"/>
      <c r="L13" s="48"/>
      <c r="M13" s="49"/>
      <c r="N13" s="50"/>
      <c r="O13" s="54"/>
      <c r="P13" s="55"/>
      <c r="Q13" s="54"/>
      <c r="R13" s="55"/>
      <c r="S13" s="48"/>
      <c r="T13" s="50"/>
      <c r="U13" s="34"/>
      <c r="V13" s="6"/>
      <c r="W13" s="6" t="str">
        <f t="shared" ref="W13:W16" si="0">IF(V13=1,"0%",IF(V13=2,"50%",IF(V13=3,"100%","Null")))</f>
        <v>Null</v>
      </c>
      <c r="X13" s="7" t="b">
        <f t="shared" ref="X13:X21" si="1">IF(V13=1,0,IF(V13=2,U13/2,IF(V13=3,U13)))</f>
        <v>0</v>
      </c>
      <c r="Y13" s="12" t="e">
        <f t="shared" ref="Y13:Y21" si="2">(W13)/1</f>
        <v>#VALUE!</v>
      </c>
      <c r="Z13" s="48"/>
      <c r="AA13" s="49"/>
      <c r="AB13" s="49"/>
      <c r="AC13" s="50"/>
      <c r="AD13" s="48"/>
      <c r="AE13" s="50"/>
      <c r="AF13" s="48"/>
      <c r="AG13" s="49"/>
      <c r="AH13" s="49"/>
      <c r="AI13" s="50"/>
      <c r="AJ13" s="51"/>
      <c r="AK13" s="52"/>
      <c r="AL13" s="2"/>
    </row>
    <row r="14" spans="1:38" ht="20.25" customHeight="1" x14ac:dyDescent="0.25">
      <c r="A14" s="11"/>
      <c r="B14" s="48"/>
      <c r="C14" s="49"/>
      <c r="D14" s="50"/>
      <c r="E14" s="36"/>
      <c r="F14" s="36"/>
      <c r="G14" s="2"/>
      <c r="H14" s="6"/>
      <c r="I14" s="2"/>
      <c r="J14" s="2"/>
      <c r="K14" s="6"/>
      <c r="L14" s="48"/>
      <c r="M14" s="49"/>
      <c r="N14" s="50"/>
      <c r="O14" s="54"/>
      <c r="P14" s="55"/>
      <c r="Q14" s="54"/>
      <c r="R14" s="55"/>
      <c r="S14" s="48"/>
      <c r="T14" s="50"/>
      <c r="U14" s="34"/>
      <c r="V14" s="6"/>
      <c r="W14" s="6" t="str">
        <f t="shared" si="0"/>
        <v>Null</v>
      </c>
      <c r="X14" s="7" t="b">
        <f t="shared" si="1"/>
        <v>0</v>
      </c>
      <c r="Y14" s="12" t="e">
        <f t="shared" si="2"/>
        <v>#VALUE!</v>
      </c>
      <c r="Z14" s="48"/>
      <c r="AA14" s="49"/>
      <c r="AB14" s="49"/>
      <c r="AC14" s="50"/>
      <c r="AD14" s="48"/>
      <c r="AE14" s="50"/>
      <c r="AF14" s="48"/>
      <c r="AG14" s="49"/>
      <c r="AH14" s="49"/>
      <c r="AI14" s="50"/>
      <c r="AJ14" s="51"/>
      <c r="AK14" s="52"/>
      <c r="AL14" s="2"/>
    </row>
    <row r="15" spans="1:38" ht="19.5" customHeight="1" x14ac:dyDescent="0.25">
      <c r="A15" s="11"/>
      <c r="B15" s="48"/>
      <c r="C15" s="49"/>
      <c r="D15" s="50"/>
      <c r="E15" s="36"/>
      <c r="F15" s="36"/>
      <c r="G15" s="2"/>
      <c r="H15" s="6"/>
      <c r="I15" s="2"/>
      <c r="J15" s="2"/>
      <c r="K15" s="6"/>
      <c r="L15" s="48"/>
      <c r="M15" s="49"/>
      <c r="N15" s="50"/>
      <c r="O15" s="54"/>
      <c r="P15" s="55"/>
      <c r="Q15" s="54"/>
      <c r="R15" s="55"/>
      <c r="S15" s="48"/>
      <c r="T15" s="50"/>
      <c r="U15" s="34"/>
      <c r="V15" s="6"/>
      <c r="W15" s="8" t="str">
        <f t="shared" si="0"/>
        <v>Null</v>
      </c>
      <c r="X15" s="7" t="b">
        <f t="shared" si="1"/>
        <v>0</v>
      </c>
      <c r="Y15" s="12" t="e">
        <f t="shared" si="2"/>
        <v>#VALUE!</v>
      </c>
      <c r="Z15" s="48"/>
      <c r="AA15" s="49"/>
      <c r="AB15" s="49"/>
      <c r="AC15" s="50"/>
      <c r="AD15" s="48"/>
      <c r="AE15" s="50"/>
      <c r="AF15" s="48"/>
      <c r="AG15" s="49"/>
      <c r="AH15" s="49"/>
      <c r="AI15" s="50"/>
      <c r="AJ15" s="51"/>
      <c r="AK15" s="52"/>
      <c r="AL15" s="2"/>
    </row>
    <row r="16" spans="1:38" ht="18" customHeight="1" x14ac:dyDescent="0.25">
      <c r="A16" s="11"/>
      <c r="B16" s="48"/>
      <c r="C16" s="49"/>
      <c r="D16" s="50"/>
      <c r="E16" s="36"/>
      <c r="F16" s="36"/>
      <c r="G16" s="2"/>
      <c r="H16" s="6"/>
      <c r="I16" s="2"/>
      <c r="J16" s="2"/>
      <c r="K16" s="6"/>
      <c r="L16" s="96"/>
      <c r="M16" s="97"/>
      <c r="N16" s="98"/>
      <c r="O16" s="54"/>
      <c r="P16" s="55"/>
      <c r="Q16" s="54"/>
      <c r="R16" s="55"/>
      <c r="S16" s="48"/>
      <c r="T16" s="50"/>
      <c r="U16" s="34"/>
      <c r="V16" s="6"/>
      <c r="W16" s="8" t="str">
        <f t="shared" si="0"/>
        <v>Null</v>
      </c>
      <c r="X16" s="7" t="b">
        <f t="shared" si="1"/>
        <v>0</v>
      </c>
      <c r="Y16" s="12" t="e">
        <f t="shared" si="2"/>
        <v>#VALUE!</v>
      </c>
      <c r="Z16" s="48"/>
      <c r="AA16" s="49"/>
      <c r="AB16" s="49"/>
      <c r="AC16" s="50"/>
      <c r="AD16" s="48"/>
      <c r="AE16" s="50"/>
      <c r="AF16" s="48"/>
      <c r="AG16" s="49"/>
      <c r="AH16" s="49"/>
      <c r="AI16" s="50"/>
      <c r="AJ16" s="51"/>
      <c r="AK16" s="52"/>
      <c r="AL16" s="2"/>
    </row>
    <row r="17" spans="1:38" ht="18.75" customHeight="1" x14ac:dyDescent="0.25">
      <c r="A17" s="11"/>
      <c r="B17" s="48"/>
      <c r="C17" s="49"/>
      <c r="D17" s="50"/>
      <c r="E17" s="11"/>
      <c r="F17" s="11"/>
      <c r="G17" s="2"/>
      <c r="H17" s="6"/>
      <c r="I17" s="2"/>
      <c r="J17" s="2"/>
      <c r="K17" s="6"/>
      <c r="L17" s="48"/>
      <c r="M17" s="49"/>
      <c r="N17" s="50"/>
      <c r="O17" s="54"/>
      <c r="P17" s="55"/>
      <c r="Q17" s="54"/>
      <c r="R17" s="55"/>
      <c r="S17" s="48"/>
      <c r="T17" s="50"/>
      <c r="U17" s="34"/>
      <c r="V17" s="6"/>
      <c r="W17" s="6" t="str">
        <f>IF(V17=1,"0%",IF(V17=2,"50%",IF(V17=3,"100%","Null")))</f>
        <v>Null</v>
      </c>
      <c r="X17" s="7" t="b">
        <f t="shared" si="1"/>
        <v>0</v>
      </c>
      <c r="Y17" s="12" t="e">
        <f t="shared" si="2"/>
        <v>#VALUE!</v>
      </c>
      <c r="Z17" s="48"/>
      <c r="AA17" s="49"/>
      <c r="AB17" s="49"/>
      <c r="AC17" s="50"/>
      <c r="AD17" s="48"/>
      <c r="AE17" s="50"/>
      <c r="AF17" s="48"/>
      <c r="AG17" s="49"/>
      <c r="AH17" s="49"/>
      <c r="AI17" s="50"/>
      <c r="AJ17" s="51"/>
      <c r="AK17" s="52"/>
      <c r="AL17" s="2"/>
    </row>
    <row r="18" spans="1:38" ht="16.5" customHeight="1" x14ac:dyDescent="0.25">
      <c r="A18" s="11"/>
      <c r="B18" s="48"/>
      <c r="C18" s="49"/>
      <c r="D18" s="50"/>
      <c r="E18" s="11"/>
      <c r="F18" s="11"/>
      <c r="G18" s="2"/>
      <c r="H18" s="6"/>
      <c r="I18" s="2"/>
      <c r="J18" s="2"/>
      <c r="K18" s="6"/>
      <c r="L18" s="48"/>
      <c r="M18" s="49"/>
      <c r="N18" s="50"/>
      <c r="O18" s="54"/>
      <c r="P18" s="55"/>
      <c r="Q18" s="54"/>
      <c r="R18" s="55"/>
      <c r="S18" s="48"/>
      <c r="T18" s="50"/>
      <c r="U18" s="34"/>
      <c r="V18" s="6"/>
      <c r="W18" s="6" t="str">
        <f t="shared" ref="W18:W21" si="3">IF(V18=1,"0%",IF(V18=2,"50%",IF(V18=3,"100%","Null")))</f>
        <v>Null</v>
      </c>
      <c r="X18" s="7" t="b">
        <f t="shared" si="1"/>
        <v>0</v>
      </c>
      <c r="Y18" s="12" t="e">
        <f t="shared" si="2"/>
        <v>#VALUE!</v>
      </c>
      <c r="Z18" s="48"/>
      <c r="AA18" s="49"/>
      <c r="AB18" s="49"/>
      <c r="AC18" s="50"/>
      <c r="AD18" s="48"/>
      <c r="AE18" s="50"/>
      <c r="AF18" s="48"/>
      <c r="AG18" s="49"/>
      <c r="AH18" s="49"/>
      <c r="AI18" s="50"/>
      <c r="AJ18" s="51"/>
      <c r="AK18" s="52"/>
      <c r="AL18" s="2"/>
    </row>
    <row r="19" spans="1:38" ht="20.25" customHeight="1" x14ac:dyDescent="0.25">
      <c r="A19" s="11"/>
      <c r="B19" s="48"/>
      <c r="C19" s="49"/>
      <c r="D19" s="50"/>
      <c r="E19" s="11"/>
      <c r="F19" s="11"/>
      <c r="G19" s="2"/>
      <c r="H19" s="6"/>
      <c r="I19" s="2"/>
      <c r="J19" s="2"/>
      <c r="K19" s="6"/>
      <c r="L19" s="48"/>
      <c r="M19" s="49"/>
      <c r="N19" s="50"/>
      <c r="O19" s="54"/>
      <c r="P19" s="55"/>
      <c r="Q19" s="54"/>
      <c r="R19" s="55"/>
      <c r="S19" s="48"/>
      <c r="T19" s="50"/>
      <c r="U19" s="34"/>
      <c r="V19" s="6"/>
      <c r="W19" s="6" t="str">
        <f t="shared" si="3"/>
        <v>Null</v>
      </c>
      <c r="X19" s="7" t="b">
        <f t="shared" si="1"/>
        <v>0</v>
      </c>
      <c r="Y19" s="12" t="e">
        <f t="shared" si="2"/>
        <v>#VALUE!</v>
      </c>
      <c r="Z19" s="48"/>
      <c r="AA19" s="49"/>
      <c r="AB19" s="49"/>
      <c r="AC19" s="50"/>
      <c r="AD19" s="48"/>
      <c r="AE19" s="50"/>
      <c r="AF19" s="48"/>
      <c r="AG19" s="49"/>
      <c r="AH19" s="49"/>
      <c r="AI19" s="50"/>
      <c r="AJ19" s="51"/>
      <c r="AK19" s="52"/>
      <c r="AL19" s="2"/>
    </row>
    <row r="20" spans="1:38" ht="19.5" customHeight="1" x14ac:dyDescent="0.25">
      <c r="A20" s="11"/>
      <c r="B20" s="48"/>
      <c r="C20" s="49"/>
      <c r="D20" s="50"/>
      <c r="E20" s="11"/>
      <c r="F20" s="11"/>
      <c r="G20" s="2"/>
      <c r="H20" s="2"/>
      <c r="I20" s="6"/>
      <c r="J20" s="2"/>
      <c r="K20" s="6"/>
      <c r="L20" s="48"/>
      <c r="M20" s="49"/>
      <c r="N20" s="50"/>
      <c r="O20" s="54"/>
      <c r="P20" s="55"/>
      <c r="Q20" s="54"/>
      <c r="R20" s="55"/>
      <c r="S20" s="48"/>
      <c r="T20" s="50"/>
      <c r="U20" s="34"/>
      <c r="V20" s="6"/>
      <c r="W20" s="6" t="str">
        <f t="shared" si="3"/>
        <v>Null</v>
      </c>
      <c r="X20" s="7" t="b">
        <f t="shared" si="1"/>
        <v>0</v>
      </c>
      <c r="Y20" s="12" t="e">
        <f t="shared" si="2"/>
        <v>#VALUE!</v>
      </c>
      <c r="Z20" s="48"/>
      <c r="AA20" s="49"/>
      <c r="AB20" s="49"/>
      <c r="AC20" s="50"/>
      <c r="AD20" s="48"/>
      <c r="AE20" s="50"/>
      <c r="AF20" s="48"/>
      <c r="AG20" s="49"/>
      <c r="AH20" s="49"/>
      <c r="AI20" s="50"/>
      <c r="AJ20" s="51"/>
      <c r="AK20" s="52"/>
      <c r="AL20" s="2"/>
    </row>
    <row r="21" spans="1:38" ht="19.5" customHeight="1" x14ac:dyDescent="0.25">
      <c r="A21" s="11"/>
      <c r="B21" s="48"/>
      <c r="C21" s="49"/>
      <c r="D21" s="50"/>
      <c r="E21" s="11"/>
      <c r="F21" s="11"/>
      <c r="G21" s="2"/>
      <c r="H21" s="6"/>
      <c r="I21" s="2"/>
      <c r="J21" s="2"/>
      <c r="K21" s="6"/>
      <c r="L21" s="48"/>
      <c r="M21" s="49"/>
      <c r="N21" s="50"/>
      <c r="O21" s="54"/>
      <c r="P21" s="55"/>
      <c r="Q21" s="54"/>
      <c r="R21" s="55"/>
      <c r="S21" s="48"/>
      <c r="T21" s="50"/>
      <c r="U21" s="34"/>
      <c r="V21" s="6"/>
      <c r="W21" s="6" t="str">
        <f t="shared" si="3"/>
        <v>Null</v>
      </c>
      <c r="X21" s="7" t="b">
        <f t="shared" si="1"/>
        <v>0</v>
      </c>
      <c r="Y21" s="12" t="e">
        <f t="shared" si="2"/>
        <v>#VALUE!</v>
      </c>
      <c r="Z21" s="48"/>
      <c r="AA21" s="49"/>
      <c r="AB21" s="49"/>
      <c r="AC21" s="50"/>
      <c r="AD21" s="48"/>
      <c r="AE21" s="50"/>
      <c r="AF21" s="48"/>
      <c r="AG21" s="49"/>
      <c r="AH21" s="49"/>
      <c r="AI21" s="50"/>
      <c r="AJ21" s="51"/>
      <c r="AK21" s="52"/>
      <c r="AL21" s="2"/>
    </row>
    <row r="22" spans="1:38" ht="20.25" customHeight="1" x14ac:dyDescent="0.25">
      <c r="A22" s="9"/>
      <c r="B22" s="9"/>
      <c r="C22" s="9"/>
      <c r="D22" s="9"/>
      <c r="E22" s="9"/>
      <c r="F22" s="9"/>
      <c r="G22" s="9"/>
      <c r="H22" s="9"/>
      <c r="I22" s="9"/>
      <c r="J22" s="9"/>
      <c r="K22" s="9"/>
      <c r="L22" s="9"/>
      <c r="M22" s="9"/>
      <c r="N22" s="9"/>
      <c r="O22" s="9"/>
      <c r="P22" s="9"/>
      <c r="Q22" s="9"/>
      <c r="R22" s="9"/>
      <c r="S22" s="9"/>
      <c r="T22" s="9"/>
      <c r="U22" s="9"/>
      <c r="V22" s="9"/>
      <c r="W22" s="9"/>
      <c r="X22" s="13">
        <f>SUM(X12:X21)</f>
        <v>0</v>
      </c>
      <c r="Y22" s="9"/>
      <c r="Z22" s="9"/>
      <c r="AA22" s="9"/>
      <c r="AB22" s="9"/>
      <c r="AC22" s="9"/>
      <c r="AD22" s="9"/>
      <c r="AE22" s="9"/>
      <c r="AF22" s="9"/>
      <c r="AG22" s="9"/>
      <c r="AH22" s="9"/>
      <c r="AI22" s="9"/>
      <c r="AJ22" s="9"/>
      <c r="AK22" s="9"/>
      <c r="AL22" s="9"/>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O17:P17"/>
    <mergeCell ref="Q17:R17"/>
    <mergeCell ref="S17:T17"/>
    <mergeCell ref="O16:P16"/>
    <mergeCell ref="Q15:R15"/>
    <mergeCell ref="S15:T15"/>
    <mergeCell ref="Q16:R16"/>
    <mergeCell ref="S16:T16"/>
    <mergeCell ref="O15:P15"/>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AL10:AL11"/>
    <mergeCell ref="Z12:AC12"/>
    <mergeCell ref="AD12:AE12"/>
    <mergeCell ref="AF12:AI12"/>
    <mergeCell ref="AJ12:AK12"/>
    <mergeCell ref="Z13:AC13"/>
    <mergeCell ref="AD13:AE13"/>
    <mergeCell ref="AF13:AI13"/>
    <mergeCell ref="AJ13:AK13"/>
    <mergeCell ref="AJ14:AK14"/>
    <mergeCell ref="Z15:AC15"/>
    <mergeCell ref="AD15:AE15"/>
    <mergeCell ref="AF15:AI15"/>
    <mergeCell ref="AJ15:AK15"/>
    <mergeCell ref="Z16:AC16"/>
    <mergeCell ref="AD16:AE16"/>
    <mergeCell ref="AF16:AI16"/>
    <mergeCell ref="AJ16:AK16"/>
    <mergeCell ref="Z17:AC17"/>
    <mergeCell ref="AD17:AE17"/>
    <mergeCell ref="AF17:AI17"/>
    <mergeCell ref="AJ17:AK17"/>
    <mergeCell ref="Z18:AC18"/>
    <mergeCell ref="AD18:AE18"/>
    <mergeCell ref="AF18:AI18"/>
    <mergeCell ref="AJ18:AK18"/>
    <mergeCell ref="Z19:AC19"/>
    <mergeCell ref="AD19:AE19"/>
    <mergeCell ref="AF19:AI19"/>
    <mergeCell ref="AJ19:AK19"/>
  </mergeCells>
  <conditionalFormatting sqref="Q12:Q13 O12:O15 Q15 B12:B21 G12:L21">
    <cfRule type="expression" priority="19">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Q14">
    <cfRule type="expression" priority="17">
      <formula>"si numero (1=0%); sino numero (2=50%); sino numero (3=100%)"</formula>
    </cfRule>
  </conditionalFormatting>
  <conditionalFormatting sqref="O16">
    <cfRule type="expression" priority="16">
      <formula>"si numero (1=0%); sino numero (2=50%); sino numero (3=100%)"</formula>
    </cfRule>
  </conditionalFormatting>
  <conditionalFormatting sqref="O17">
    <cfRule type="expression" priority="15">
      <formula>"si numero (1=0%); sino numero (2=50%); sino numero (3=100%)"</formula>
    </cfRule>
  </conditionalFormatting>
  <conditionalFormatting sqref="O18">
    <cfRule type="expression" priority="14">
      <formula>"si numero (1=0%); sino numero (2=50%); sino numero (3=100%)"</formula>
    </cfRule>
  </conditionalFormatting>
  <conditionalFormatting sqref="O19">
    <cfRule type="expression" priority="13">
      <formula>"si numero (1=0%); sino numero (2=50%); sino numero (3=100%)"</formula>
    </cfRule>
  </conditionalFormatting>
  <conditionalFormatting sqref="O20">
    <cfRule type="expression" priority="12">
      <formula>"si numero (1=0%); sino numero (2=50%); sino numero (3=100%)"</formula>
    </cfRule>
  </conditionalFormatting>
  <conditionalFormatting sqref="O21">
    <cfRule type="expression" priority="11">
      <formula>"si numero (1=0%); sino numero (2=50%); sino numero (3=100%)"</formula>
    </cfRule>
  </conditionalFormatting>
  <conditionalFormatting sqref="Q16">
    <cfRule type="expression" priority="10">
      <formula>"si numero (1=0%); sino numero (2=50%); sino numero (3=100%)"</formula>
    </cfRule>
  </conditionalFormatting>
  <conditionalFormatting sqref="Q17">
    <cfRule type="expression" priority="9">
      <formula>"si numero (1=0%); sino numero (2=50%); sino numero (3=100%)"</formula>
    </cfRule>
  </conditionalFormatting>
  <conditionalFormatting sqref="Q18">
    <cfRule type="expression" priority="8">
      <formula>"si numero (1=0%); sino numero (2=50%); sino numero (3=100%)"</formula>
    </cfRule>
  </conditionalFormatting>
  <conditionalFormatting sqref="Q19">
    <cfRule type="expression" priority="7">
      <formula>"si numero (1=0%); sino numero (2=50%); sino numero (3=100%)"</formula>
    </cfRule>
  </conditionalFormatting>
  <conditionalFormatting sqref="Q20">
    <cfRule type="expression" priority="6">
      <formula>"si numero (1=0%); sino numero (2=50%); sino numero (3=100%)"</formula>
    </cfRule>
  </conditionalFormatting>
  <conditionalFormatting sqref="Q21">
    <cfRule type="expression" priority="5">
      <formula>"si numero (1=0%); sino numero (2=50%); sino numero (3=100%)"</formula>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2" operator="containsText" text="NO">
      <formula>NOT(ISERROR(SEARCH("NO",AJ12)))</formula>
    </cfRule>
  </conditionalFormatting>
  <conditionalFormatting sqref="AJ12:AK21">
    <cfRule type="containsText" dxfId="0" priority="1" operator="containsText" text="SI">
      <formula>NOT(ISERROR(SEARCH("SI",AJ12)))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72"/>
  <sheetViews>
    <sheetView tabSelected="1" view="pageBreakPreview" zoomScale="90" zoomScaleNormal="90" zoomScaleSheetLayoutView="90" workbookViewId="0">
      <selection activeCell="D4" sqref="D4:E4"/>
    </sheetView>
  </sheetViews>
  <sheetFormatPr baseColWidth="10" defaultColWidth="11.42578125" defaultRowHeight="14.25" x14ac:dyDescent="0.2"/>
  <cols>
    <col min="1" max="1" width="14.7109375" style="20" customWidth="1"/>
    <col min="2" max="2" width="12.5703125" style="20" customWidth="1"/>
    <col min="3" max="5" width="28.7109375" style="20" customWidth="1"/>
    <col min="6" max="6" width="5.42578125" style="22" customWidth="1"/>
    <col min="7" max="7" width="5.7109375" style="22" customWidth="1"/>
    <col min="8" max="8" width="34.5703125" style="22" customWidth="1"/>
    <col min="9" max="9" width="28.7109375" style="20" customWidth="1"/>
    <col min="10" max="10" width="5.7109375" style="20" customWidth="1"/>
    <col min="11" max="11" width="8" style="20" customWidth="1"/>
    <col min="12" max="12" width="10.28515625" style="20" customWidth="1"/>
    <col min="13" max="13" width="19.7109375" style="20" customWidth="1"/>
    <col min="14" max="16384" width="11.42578125" style="20"/>
  </cols>
  <sheetData>
    <row r="1" spans="1:55" ht="41.25" customHeight="1" x14ac:dyDescent="0.2">
      <c r="A1" s="129"/>
      <c r="B1" s="129"/>
      <c r="C1" s="123" t="s">
        <v>40</v>
      </c>
      <c r="D1" s="124"/>
      <c r="E1" s="124"/>
      <c r="F1" s="124"/>
      <c r="G1" s="124"/>
      <c r="H1" s="124"/>
      <c r="I1" s="124"/>
      <c r="J1" s="124"/>
      <c r="K1" s="125"/>
      <c r="L1" s="14" t="s">
        <v>1</v>
      </c>
      <c r="M1" s="15" t="s">
        <v>41</v>
      </c>
    </row>
    <row r="2" spans="1:55" ht="32.25" customHeight="1" x14ac:dyDescent="0.2">
      <c r="A2" s="129"/>
      <c r="B2" s="129"/>
      <c r="C2" s="126"/>
      <c r="D2" s="127"/>
      <c r="E2" s="127"/>
      <c r="F2" s="127"/>
      <c r="G2" s="127"/>
      <c r="H2" s="127"/>
      <c r="I2" s="127"/>
      <c r="J2" s="127"/>
      <c r="K2" s="128"/>
      <c r="L2" s="14" t="s">
        <v>3</v>
      </c>
      <c r="M2" s="15" t="s">
        <v>4</v>
      </c>
    </row>
    <row r="3" spans="1:55" ht="23.25" customHeight="1" thickBot="1" x14ac:dyDescent="0.25">
      <c r="A3" s="28"/>
      <c r="B3" s="28"/>
      <c r="C3" s="17"/>
      <c r="D3" s="17"/>
      <c r="E3" s="17"/>
      <c r="F3" s="17"/>
      <c r="G3" s="17"/>
      <c r="H3" s="17"/>
      <c r="I3" s="17"/>
      <c r="J3" s="17"/>
      <c r="K3" s="17"/>
      <c r="L3" s="18"/>
      <c r="M3" s="19"/>
    </row>
    <row r="4" spans="1:55" ht="20.25" customHeight="1" thickBot="1" x14ac:dyDescent="0.25">
      <c r="A4" s="147" t="s">
        <v>42</v>
      </c>
      <c r="B4" s="148"/>
      <c r="C4" s="149"/>
      <c r="D4" s="150" t="s">
        <v>43</v>
      </c>
      <c r="E4" s="151"/>
      <c r="F4" s="135" t="s">
        <v>44</v>
      </c>
      <c r="G4" s="136"/>
      <c r="H4" s="137"/>
      <c r="I4" s="138"/>
      <c r="J4" s="139">
        <v>45230</v>
      </c>
      <c r="K4" s="140"/>
      <c r="L4" s="140"/>
      <c r="M4" s="141"/>
    </row>
    <row r="5" spans="1:55" ht="20.25" customHeight="1" thickBot="1" x14ac:dyDescent="0.25">
      <c r="A5" s="147" t="s">
        <v>45</v>
      </c>
      <c r="B5" s="148"/>
      <c r="C5" s="149"/>
      <c r="D5" s="134" t="s">
        <v>46</v>
      </c>
      <c r="E5" s="134"/>
      <c r="F5" s="142" t="s">
        <v>47</v>
      </c>
      <c r="G5" s="143"/>
      <c r="H5" s="143"/>
      <c r="I5" s="144"/>
      <c r="J5" s="139">
        <v>9</v>
      </c>
      <c r="K5" s="140"/>
      <c r="L5" s="140"/>
      <c r="M5" s="141"/>
    </row>
    <row r="6" spans="1:55" ht="12" customHeight="1" thickBot="1" x14ac:dyDescent="0.25">
      <c r="A6" s="112"/>
      <c r="B6" s="112"/>
      <c r="C6" s="112"/>
      <c r="D6" s="112"/>
      <c r="E6" s="112"/>
      <c r="F6" s="112"/>
      <c r="G6" s="112"/>
      <c r="H6" s="112"/>
      <c r="I6" s="112"/>
      <c r="J6" s="112"/>
      <c r="K6" s="112"/>
      <c r="L6" s="112"/>
      <c r="M6" s="112"/>
    </row>
    <row r="7" spans="1:55" ht="19.5" customHeight="1" thickBot="1" x14ac:dyDescent="0.25">
      <c r="A7" s="37"/>
      <c r="B7" s="37"/>
      <c r="C7" s="37"/>
      <c r="D7" s="37"/>
      <c r="E7" s="37"/>
      <c r="F7" s="37"/>
      <c r="G7" s="37"/>
      <c r="H7" s="38" t="s">
        <v>48</v>
      </c>
      <c r="I7" s="39" t="s">
        <v>49</v>
      </c>
      <c r="J7" s="37"/>
      <c r="K7" s="37"/>
      <c r="L7" s="37"/>
      <c r="M7" s="37"/>
    </row>
    <row r="8" spans="1:55" ht="51" customHeight="1" thickBot="1" x14ac:dyDescent="0.25">
      <c r="A8" s="145" t="s">
        <v>50</v>
      </c>
      <c r="B8" s="146"/>
      <c r="C8" s="118" t="s">
        <v>51</v>
      </c>
      <c r="D8" s="115" t="s">
        <v>52</v>
      </c>
      <c r="E8" s="115" t="s">
        <v>53</v>
      </c>
      <c r="F8" s="113" t="s">
        <v>54</v>
      </c>
      <c r="G8" s="113" t="s">
        <v>55</v>
      </c>
      <c r="H8" s="115" t="s">
        <v>56</v>
      </c>
      <c r="I8" s="132" t="s">
        <v>57</v>
      </c>
      <c r="J8" s="113" t="s">
        <v>58</v>
      </c>
      <c r="K8" s="113" t="s">
        <v>59</v>
      </c>
      <c r="L8" s="113" t="s">
        <v>60</v>
      </c>
      <c r="M8" s="120" t="s">
        <v>61</v>
      </c>
      <c r="BA8" s="20" t="s">
        <v>46</v>
      </c>
    </row>
    <row r="9" spans="1:55" ht="42.75" customHeight="1" thickBot="1" x14ac:dyDescent="0.25">
      <c r="A9" s="29" t="s">
        <v>62</v>
      </c>
      <c r="B9" s="30" t="s">
        <v>63</v>
      </c>
      <c r="C9" s="119"/>
      <c r="D9" s="117"/>
      <c r="E9" s="116"/>
      <c r="F9" s="114"/>
      <c r="G9" s="114"/>
      <c r="H9" s="116"/>
      <c r="I9" s="133"/>
      <c r="J9" s="122"/>
      <c r="K9" s="122"/>
      <c r="L9" s="122"/>
      <c r="M9" s="121"/>
      <c r="BA9" s="20" t="s">
        <v>64</v>
      </c>
    </row>
    <row r="10" spans="1:55" ht="99.75" customHeight="1" x14ac:dyDescent="0.2">
      <c r="A10" s="109" t="s">
        <v>65</v>
      </c>
      <c r="B10" s="109" t="s">
        <v>66</v>
      </c>
      <c r="C10" s="109" t="s">
        <v>67</v>
      </c>
      <c r="D10" s="109" t="s">
        <v>68</v>
      </c>
      <c r="E10" s="40" t="s">
        <v>69</v>
      </c>
      <c r="F10" s="41">
        <v>45231</v>
      </c>
      <c r="G10" s="41">
        <v>45238</v>
      </c>
      <c r="H10" s="31"/>
      <c r="I10" s="32"/>
      <c r="J10" s="45">
        <f>100/17</f>
        <v>5.882352941176471</v>
      </c>
      <c r="K10" s="46">
        <v>0</v>
      </c>
      <c r="L10" s="47">
        <f>(J10*K10)/100</f>
        <v>0</v>
      </c>
      <c r="M10" s="44" t="s">
        <v>70</v>
      </c>
      <c r="BA10" s="26" t="s">
        <v>71</v>
      </c>
    </row>
    <row r="11" spans="1:55" ht="98.25" customHeight="1" x14ac:dyDescent="0.2">
      <c r="A11" s="110"/>
      <c r="B11" s="110"/>
      <c r="C11" s="110"/>
      <c r="D11" s="110"/>
      <c r="E11" s="42" t="s">
        <v>72</v>
      </c>
      <c r="F11" s="41">
        <v>45239</v>
      </c>
      <c r="G11" s="41">
        <v>45247</v>
      </c>
      <c r="H11" s="31"/>
      <c r="I11" s="33"/>
      <c r="J11" s="45">
        <f t="shared" ref="J11:J26" si="0">100/17</f>
        <v>5.882352941176471</v>
      </c>
      <c r="K11" s="46">
        <v>0</v>
      </c>
      <c r="L11" s="47">
        <f t="shared" ref="L11:L26" si="1">(J11*K11)/100</f>
        <v>0</v>
      </c>
      <c r="M11" s="44" t="s">
        <v>70</v>
      </c>
      <c r="BA11" s="26" t="s">
        <v>73</v>
      </c>
    </row>
    <row r="12" spans="1:55" ht="66" customHeight="1" x14ac:dyDescent="0.2">
      <c r="A12" s="110"/>
      <c r="B12" s="110"/>
      <c r="C12" s="110"/>
      <c r="D12" s="110"/>
      <c r="E12" s="42" t="s">
        <v>74</v>
      </c>
      <c r="F12" s="43">
        <v>45251</v>
      </c>
      <c r="G12" s="43">
        <v>45251</v>
      </c>
      <c r="H12" s="16"/>
      <c r="I12" s="27"/>
      <c r="J12" s="45">
        <f t="shared" si="0"/>
        <v>5.882352941176471</v>
      </c>
      <c r="K12" s="46">
        <v>0</v>
      </c>
      <c r="L12" s="47">
        <f t="shared" si="1"/>
        <v>0</v>
      </c>
      <c r="M12" s="44" t="s">
        <v>70</v>
      </c>
      <c r="BA12" s="26" t="s">
        <v>75</v>
      </c>
      <c r="BB12" s="21"/>
      <c r="BC12" s="21"/>
    </row>
    <row r="13" spans="1:55" ht="70.5" customHeight="1" x14ac:dyDescent="0.2">
      <c r="A13" s="110"/>
      <c r="B13" s="110"/>
      <c r="C13" s="110"/>
      <c r="D13" s="110"/>
      <c r="E13" s="42" t="s">
        <v>76</v>
      </c>
      <c r="F13" s="43">
        <v>45251</v>
      </c>
      <c r="G13" s="43">
        <v>45251</v>
      </c>
      <c r="H13" s="16"/>
      <c r="I13" s="27"/>
      <c r="J13" s="45">
        <f t="shared" si="0"/>
        <v>5.882352941176471</v>
      </c>
      <c r="K13" s="46">
        <v>0</v>
      </c>
      <c r="L13" s="47">
        <f t="shared" si="1"/>
        <v>0</v>
      </c>
      <c r="M13" s="44" t="s">
        <v>70</v>
      </c>
      <c r="BA13" s="26" t="s">
        <v>77</v>
      </c>
      <c r="BB13" s="21"/>
      <c r="BC13" s="21"/>
    </row>
    <row r="14" spans="1:55" s="21" customFormat="1" ht="68.25" customHeight="1" x14ac:dyDescent="0.2">
      <c r="A14" s="110"/>
      <c r="B14" s="110"/>
      <c r="C14" s="110"/>
      <c r="D14" s="110"/>
      <c r="E14" s="42" t="s">
        <v>78</v>
      </c>
      <c r="F14" s="43">
        <v>45251</v>
      </c>
      <c r="G14" s="43">
        <v>45290</v>
      </c>
      <c r="H14" s="16"/>
      <c r="I14" s="27"/>
      <c r="J14" s="45">
        <f t="shared" si="0"/>
        <v>5.882352941176471</v>
      </c>
      <c r="K14" s="46">
        <v>0</v>
      </c>
      <c r="L14" s="47">
        <f t="shared" si="1"/>
        <v>0</v>
      </c>
      <c r="M14" s="44" t="s">
        <v>70</v>
      </c>
      <c r="BA14" s="26" t="s">
        <v>79</v>
      </c>
      <c r="BB14" s="20"/>
      <c r="BC14" s="20"/>
    </row>
    <row r="15" spans="1:55" s="21" customFormat="1" ht="60.75" customHeight="1" x14ac:dyDescent="0.2">
      <c r="A15" s="111"/>
      <c r="B15" s="111"/>
      <c r="C15" s="111"/>
      <c r="D15" s="111"/>
      <c r="E15" s="42" t="s">
        <v>80</v>
      </c>
      <c r="F15" s="43">
        <v>45245</v>
      </c>
      <c r="G15" s="43">
        <v>45015</v>
      </c>
      <c r="H15" s="16"/>
      <c r="I15" s="27"/>
      <c r="J15" s="45">
        <f t="shared" si="0"/>
        <v>5.882352941176471</v>
      </c>
      <c r="K15" s="46">
        <v>0</v>
      </c>
      <c r="L15" s="47">
        <f t="shared" si="1"/>
        <v>0</v>
      </c>
      <c r="M15" s="44" t="s">
        <v>70</v>
      </c>
      <c r="BA15" s="21" t="s">
        <v>81</v>
      </c>
    </row>
    <row r="16" spans="1:55" s="21" customFormat="1" ht="94.5" customHeight="1" x14ac:dyDescent="0.2">
      <c r="A16" s="109" t="s">
        <v>65</v>
      </c>
      <c r="B16" s="109" t="s">
        <v>82</v>
      </c>
      <c r="C16" s="109" t="s">
        <v>83</v>
      </c>
      <c r="D16" s="109" t="s">
        <v>84</v>
      </c>
      <c r="E16" s="40" t="s">
        <v>69</v>
      </c>
      <c r="F16" s="41">
        <v>45231</v>
      </c>
      <c r="G16" s="41">
        <v>45238</v>
      </c>
      <c r="H16" s="16"/>
      <c r="I16" s="27"/>
      <c r="J16" s="45">
        <f t="shared" si="0"/>
        <v>5.882352941176471</v>
      </c>
      <c r="K16" s="46">
        <v>0</v>
      </c>
      <c r="L16" s="47">
        <f t="shared" si="1"/>
        <v>0</v>
      </c>
      <c r="M16" s="44" t="s">
        <v>70</v>
      </c>
    </row>
    <row r="17" spans="1:53" s="21" customFormat="1" ht="76.5" customHeight="1" x14ac:dyDescent="0.2">
      <c r="A17" s="110"/>
      <c r="B17" s="110"/>
      <c r="C17" s="110"/>
      <c r="D17" s="110"/>
      <c r="E17" s="42" t="s">
        <v>72</v>
      </c>
      <c r="F17" s="41">
        <v>45239</v>
      </c>
      <c r="G17" s="41">
        <v>45247</v>
      </c>
      <c r="H17" s="16"/>
      <c r="I17" s="27"/>
      <c r="J17" s="45">
        <f t="shared" si="0"/>
        <v>5.882352941176471</v>
      </c>
      <c r="K17" s="46">
        <v>0</v>
      </c>
      <c r="L17" s="47">
        <f t="shared" si="1"/>
        <v>0</v>
      </c>
      <c r="M17" s="44" t="s">
        <v>70</v>
      </c>
    </row>
    <row r="18" spans="1:53" s="21" customFormat="1" ht="72" customHeight="1" x14ac:dyDescent="0.2">
      <c r="A18" s="110"/>
      <c r="B18" s="110"/>
      <c r="C18" s="110"/>
      <c r="D18" s="110"/>
      <c r="E18" s="42" t="s">
        <v>74</v>
      </c>
      <c r="F18" s="43">
        <v>45251</v>
      </c>
      <c r="G18" s="43">
        <v>45251</v>
      </c>
      <c r="H18" s="16"/>
      <c r="I18" s="27"/>
      <c r="J18" s="45">
        <f t="shared" si="0"/>
        <v>5.882352941176471</v>
      </c>
      <c r="K18" s="46">
        <v>0</v>
      </c>
      <c r="L18" s="47">
        <f t="shared" si="1"/>
        <v>0</v>
      </c>
      <c r="M18" s="44" t="s">
        <v>70</v>
      </c>
    </row>
    <row r="19" spans="1:53" s="21" customFormat="1" ht="69.75" customHeight="1" x14ac:dyDescent="0.2">
      <c r="A19" s="110"/>
      <c r="B19" s="110"/>
      <c r="C19" s="110"/>
      <c r="D19" s="110"/>
      <c r="E19" s="42" t="s">
        <v>76</v>
      </c>
      <c r="F19" s="43">
        <v>45251</v>
      </c>
      <c r="G19" s="43">
        <v>45251</v>
      </c>
      <c r="H19" s="16"/>
      <c r="I19" s="27"/>
      <c r="J19" s="45">
        <f t="shared" si="0"/>
        <v>5.882352941176471</v>
      </c>
      <c r="K19" s="46">
        <v>0</v>
      </c>
      <c r="L19" s="47">
        <f t="shared" si="1"/>
        <v>0</v>
      </c>
      <c r="M19" s="44" t="s">
        <v>70</v>
      </c>
    </row>
    <row r="20" spans="1:53" ht="67.5" customHeight="1" x14ac:dyDescent="0.2">
      <c r="A20" s="110"/>
      <c r="B20" s="110"/>
      <c r="C20" s="110"/>
      <c r="D20" s="110"/>
      <c r="E20" s="42" t="s">
        <v>78</v>
      </c>
      <c r="F20" s="43">
        <v>45251</v>
      </c>
      <c r="G20" s="43">
        <v>45290</v>
      </c>
      <c r="H20" s="16"/>
      <c r="I20" s="27"/>
      <c r="J20" s="45">
        <f t="shared" si="0"/>
        <v>5.882352941176471</v>
      </c>
      <c r="K20" s="46">
        <v>0</v>
      </c>
      <c r="L20" s="47">
        <f t="shared" si="1"/>
        <v>0</v>
      </c>
      <c r="M20" s="44" t="s">
        <v>70</v>
      </c>
      <c r="BA20" s="26" t="s">
        <v>85</v>
      </c>
    </row>
    <row r="21" spans="1:53" ht="60.75" customHeight="1" x14ac:dyDescent="0.2">
      <c r="A21" s="111"/>
      <c r="B21" s="111"/>
      <c r="C21" s="111"/>
      <c r="D21" s="111"/>
      <c r="E21" s="42" t="s">
        <v>80</v>
      </c>
      <c r="F21" s="43">
        <v>45245</v>
      </c>
      <c r="G21" s="43">
        <v>45015</v>
      </c>
      <c r="H21" s="16"/>
      <c r="I21" s="27"/>
      <c r="J21" s="45">
        <f t="shared" si="0"/>
        <v>5.882352941176471</v>
      </c>
      <c r="K21" s="46">
        <v>0</v>
      </c>
      <c r="L21" s="47">
        <f t="shared" si="1"/>
        <v>0</v>
      </c>
      <c r="M21" s="44" t="s">
        <v>70</v>
      </c>
    </row>
    <row r="22" spans="1:53" ht="65.25" customHeight="1" x14ac:dyDescent="0.2">
      <c r="A22" s="109" t="s">
        <v>65</v>
      </c>
      <c r="B22" s="109" t="s">
        <v>86</v>
      </c>
      <c r="C22" s="109" t="s">
        <v>87</v>
      </c>
      <c r="D22" s="109" t="s">
        <v>88</v>
      </c>
      <c r="E22" s="42" t="s">
        <v>89</v>
      </c>
      <c r="F22" s="16">
        <v>45230</v>
      </c>
      <c r="G22" s="16">
        <v>45230</v>
      </c>
      <c r="H22" s="16"/>
      <c r="I22" s="27"/>
      <c r="J22" s="45">
        <f t="shared" si="0"/>
        <v>5.882352941176471</v>
      </c>
      <c r="K22" s="46">
        <v>0</v>
      </c>
      <c r="L22" s="47">
        <f t="shared" si="1"/>
        <v>0</v>
      </c>
      <c r="M22" s="44" t="s">
        <v>70</v>
      </c>
    </row>
    <row r="23" spans="1:53" ht="62.25" customHeight="1" x14ac:dyDescent="0.2">
      <c r="A23" s="110"/>
      <c r="B23" s="110"/>
      <c r="C23" s="110"/>
      <c r="D23" s="110"/>
      <c r="E23" s="42" t="s">
        <v>90</v>
      </c>
      <c r="F23" s="16">
        <v>45230</v>
      </c>
      <c r="G23" s="16">
        <v>45230</v>
      </c>
      <c r="H23" s="16"/>
      <c r="I23" s="27"/>
      <c r="J23" s="45">
        <f t="shared" si="0"/>
        <v>5.882352941176471</v>
      </c>
      <c r="K23" s="46">
        <v>0</v>
      </c>
      <c r="L23" s="47">
        <f t="shared" si="1"/>
        <v>0</v>
      </c>
      <c r="M23" s="44" t="s">
        <v>70</v>
      </c>
    </row>
    <row r="24" spans="1:53" ht="56.25" customHeight="1" x14ac:dyDescent="0.2">
      <c r="A24" s="110"/>
      <c r="B24" s="110"/>
      <c r="C24" s="110"/>
      <c r="D24" s="110"/>
      <c r="E24" s="42" t="s">
        <v>91</v>
      </c>
      <c r="F24" s="16">
        <v>45427</v>
      </c>
      <c r="G24" s="16">
        <v>45534</v>
      </c>
      <c r="H24" s="16"/>
      <c r="I24" s="27"/>
      <c r="J24" s="45">
        <f t="shared" si="0"/>
        <v>5.882352941176471</v>
      </c>
      <c r="K24" s="46">
        <v>0</v>
      </c>
      <c r="L24" s="47">
        <f t="shared" si="1"/>
        <v>0</v>
      </c>
      <c r="M24" s="44" t="s">
        <v>70</v>
      </c>
    </row>
    <row r="25" spans="1:53" ht="71.25" customHeight="1" x14ac:dyDescent="0.2">
      <c r="A25" s="111"/>
      <c r="B25" s="111"/>
      <c r="C25" s="111"/>
      <c r="D25" s="111"/>
      <c r="E25" s="42" t="s">
        <v>92</v>
      </c>
      <c r="F25" s="16">
        <v>45534</v>
      </c>
      <c r="G25" s="16">
        <v>45534</v>
      </c>
      <c r="H25" s="16"/>
      <c r="I25" s="27"/>
      <c r="J25" s="45">
        <f t="shared" si="0"/>
        <v>5.882352941176471</v>
      </c>
      <c r="K25" s="46">
        <v>0</v>
      </c>
      <c r="L25" s="47">
        <f t="shared" si="1"/>
        <v>0</v>
      </c>
      <c r="M25" s="44" t="s">
        <v>70</v>
      </c>
    </row>
    <row r="26" spans="1:53" ht="92.25" customHeight="1" x14ac:dyDescent="0.2">
      <c r="A26" s="44" t="s">
        <v>65</v>
      </c>
      <c r="B26" s="6" t="s">
        <v>93</v>
      </c>
      <c r="C26" s="27" t="s">
        <v>94</v>
      </c>
      <c r="D26" s="27" t="s">
        <v>95</v>
      </c>
      <c r="E26" s="27" t="s">
        <v>96</v>
      </c>
      <c r="F26" s="16">
        <v>45427</v>
      </c>
      <c r="G26" s="16">
        <v>45534</v>
      </c>
      <c r="H26" s="16"/>
      <c r="I26" s="27"/>
      <c r="J26" s="45">
        <f t="shared" si="0"/>
        <v>5.882352941176471</v>
      </c>
      <c r="K26" s="46">
        <v>0</v>
      </c>
      <c r="L26" s="47">
        <f t="shared" si="1"/>
        <v>0</v>
      </c>
      <c r="M26" s="44" t="s">
        <v>70</v>
      </c>
    </row>
    <row r="27" spans="1:53" ht="33.75" customHeight="1" x14ac:dyDescent="0.25">
      <c r="I27" s="131" t="s">
        <v>97</v>
      </c>
      <c r="J27" s="131"/>
      <c r="K27" s="131"/>
      <c r="L27" s="25">
        <f>SUM(L10:L26)</f>
        <v>0</v>
      </c>
    </row>
    <row r="28" spans="1:53" ht="33" customHeight="1" x14ac:dyDescent="0.25">
      <c r="I28" s="23"/>
      <c r="J28" s="23"/>
      <c r="K28" s="23"/>
      <c r="L28" s="24"/>
    </row>
    <row r="29" spans="1:53" ht="39.75" customHeight="1" x14ac:dyDescent="0.2">
      <c r="A29" s="130"/>
      <c r="B29" s="130"/>
      <c r="C29" s="130"/>
      <c r="D29" s="130"/>
      <c r="E29" s="130"/>
      <c r="F29" s="130"/>
      <c r="G29" s="130"/>
      <c r="H29" s="130"/>
      <c r="I29" s="130"/>
      <c r="J29" s="130"/>
      <c r="K29" s="130"/>
      <c r="L29" s="130"/>
      <c r="M29" s="130"/>
    </row>
    <row r="30" spans="1:53" ht="17.25" customHeight="1" x14ac:dyDescent="0.2"/>
    <row r="31" spans="1:53" ht="29.25" customHeight="1" x14ac:dyDescent="0.2"/>
    <row r="32" spans="1:53" ht="29.25" customHeight="1" x14ac:dyDescent="0.2"/>
    <row r="33" spans="6:8" ht="29.25" customHeight="1" x14ac:dyDescent="0.2"/>
    <row r="34" spans="6:8" ht="18.75" customHeight="1" x14ac:dyDescent="0.2"/>
    <row r="35" spans="6:8" ht="53.25" customHeight="1" x14ac:dyDescent="0.2"/>
    <row r="36" spans="6:8" ht="78.75" customHeight="1" x14ac:dyDescent="0.2"/>
    <row r="37" spans="6:8" ht="25.5" customHeight="1" x14ac:dyDescent="0.2"/>
    <row r="38" spans="6:8" ht="25.5" customHeight="1" x14ac:dyDescent="0.2"/>
    <row r="39" spans="6:8" ht="31.5" customHeight="1" x14ac:dyDescent="0.2"/>
    <row r="40" spans="6:8" ht="21" customHeight="1" x14ac:dyDescent="0.2"/>
    <row r="41" spans="6:8" ht="21" customHeight="1" x14ac:dyDescent="0.2"/>
    <row r="42" spans="6:8" ht="20.25" customHeight="1" x14ac:dyDescent="0.2">
      <c r="F42" s="20"/>
      <c r="G42" s="20"/>
      <c r="H42" s="20"/>
    </row>
    <row r="43" spans="6:8" ht="21.75" customHeight="1" x14ac:dyDescent="0.2">
      <c r="F43" s="20"/>
      <c r="G43" s="20"/>
      <c r="H43" s="20"/>
    </row>
    <row r="44" spans="6:8" ht="17.25" customHeight="1" x14ac:dyDescent="0.2">
      <c r="F44" s="20"/>
      <c r="G44" s="20"/>
      <c r="H44" s="20"/>
    </row>
    <row r="45" spans="6:8" ht="18" customHeight="1" x14ac:dyDescent="0.2">
      <c r="F45" s="20"/>
      <c r="G45" s="20"/>
      <c r="H45" s="20"/>
    </row>
    <row r="46" spans="6:8" ht="18" customHeight="1" x14ac:dyDescent="0.2">
      <c r="F46" s="20"/>
      <c r="G46" s="20"/>
      <c r="H46" s="20"/>
    </row>
    <row r="47" spans="6:8" ht="22.5" customHeight="1" x14ac:dyDescent="0.2">
      <c r="F47" s="20"/>
      <c r="G47" s="20"/>
      <c r="H47" s="20"/>
    </row>
    <row r="48" spans="6:8" ht="21" customHeight="1" x14ac:dyDescent="0.2">
      <c r="F48" s="20"/>
      <c r="G48" s="20"/>
      <c r="H48" s="20"/>
    </row>
    <row r="49" s="20" customFormat="1" ht="20.25" customHeight="1" x14ac:dyDescent="0.2"/>
    <row r="50" s="20" customFormat="1" ht="19.5" customHeight="1" x14ac:dyDescent="0.2"/>
    <row r="51" s="20" customFormat="1" ht="20.25" customHeight="1" x14ac:dyDescent="0.2"/>
    <row r="52" s="20" customFormat="1" ht="21" customHeight="1" x14ac:dyDescent="0.2"/>
    <row r="53" s="20" customFormat="1" ht="18" customHeight="1" x14ac:dyDescent="0.2"/>
    <row r="54" s="20" customFormat="1" ht="19.5" customHeight="1" x14ac:dyDescent="0.2"/>
    <row r="55" s="20" customFormat="1" ht="18" customHeight="1" x14ac:dyDescent="0.2"/>
    <row r="56" s="20" customFormat="1" ht="27.75" customHeight="1" x14ac:dyDescent="0.2"/>
    <row r="57" s="20" customFormat="1" ht="21.75" customHeight="1" x14ac:dyDescent="0.2"/>
    <row r="58" s="20" customFormat="1" ht="24" customHeight="1" x14ac:dyDescent="0.2"/>
    <row r="59" s="20" customFormat="1" ht="18" customHeight="1" x14ac:dyDescent="0.2"/>
    <row r="60" s="20" customFormat="1" ht="21" customHeight="1" x14ac:dyDescent="0.2"/>
    <row r="61" s="20" customFormat="1" ht="18.75" customHeight="1" x14ac:dyDescent="0.2"/>
    <row r="62" s="20" customFormat="1" ht="24" customHeight="1" x14ac:dyDescent="0.2"/>
    <row r="63" s="20" customFormat="1" ht="27" customHeight="1" x14ac:dyDescent="0.2"/>
    <row r="64" s="20" customFormat="1" ht="25.5" customHeight="1" x14ac:dyDescent="0.2"/>
    <row r="65" s="20" customFormat="1" ht="18" customHeight="1" x14ac:dyDescent="0.2"/>
    <row r="66" s="20" customFormat="1" ht="18" customHeight="1" x14ac:dyDescent="0.2"/>
    <row r="67" s="20" customFormat="1" ht="18.75" customHeight="1" x14ac:dyDescent="0.2"/>
    <row r="68" s="20" customFormat="1" ht="15" customHeight="1" x14ac:dyDescent="0.2"/>
    <row r="69" s="20" customFormat="1" ht="23.25" customHeight="1" x14ac:dyDescent="0.2"/>
    <row r="70" s="20" customFormat="1" ht="21" customHeight="1" x14ac:dyDescent="0.2"/>
    <row r="71" s="20" customFormat="1" ht="19.5" customHeight="1" x14ac:dyDescent="0.2"/>
    <row r="72" s="20" customFormat="1" ht="17.25" customHeight="1" x14ac:dyDescent="0.2"/>
  </sheetData>
  <dataConsolidate/>
  <mergeCells count="37">
    <mergeCell ref="C1:K2"/>
    <mergeCell ref="A1:B2"/>
    <mergeCell ref="A29:M29"/>
    <mergeCell ref="I27:K27"/>
    <mergeCell ref="D4:E4"/>
    <mergeCell ref="K8:K9"/>
    <mergeCell ref="J8:J9"/>
    <mergeCell ref="I8:I9"/>
    <mergeCell ref="D5:E5"/>
    <mergeCell ref="F4:I4"/>
    <mergeCell ref="J4:M4"/>
    <mergeCell ref="J5:M5"/>
    <mergeCell ref="F5:I5"/>
    <mergeCell ref="A8:B8"/>
    <mergeCell ref="A4:C4"/>
    <mergeCell ref="A5:C5"/>
    <mergeCell ref="A6:M6"/>
    <mergeCell ref="G8:G9"/>
    <mergeCell ref="F8:F9"/>
    <mergeCell ref="E8:E9"/>
    <mergeCell ref="D8:D9"/>
    <mergeCell ref="C8:C9"/>
    <mergeCell ref="M8:M9"/>
    <mergeCell ref="L8:L9"/>
    <mergeCell ref="H8:H9"/>
    <mergeCell ref="C22:C25"/>
    <mergeCell ref="D22:D25"/>
    <mergeCell ref="B22:B25"/>
    <mergeCell ref="A22:A25"/>
    <mergeCell ref="A10:A15"/>
    <mergeCell ref="C16:C21"/>
    <mergeCell ref="D16:D21"/>
    <mergeCell ref="B16:B21"/>
    <mergeCell ref="A16:A21"/>
    <mergeCell ref="D10:D15"/>
    <mergeCell ref="C10:C15"/>
    <mergeCell ref="B10:B15"/>
  </mergeCells>
  <conditionalFormatting sqref="F10:H10 G13:H13 B10 F12:F13 E10:E26 H21 F22:H26">
    <cfRule type="expression" priority="32">
      <formula>"si numero (1=0%); sino numero (2=50%); sino numero (3=100%)"</formula>
    </cfRule>
  </conditionalFormatting>
  <conditionalFormatting sqref="G12:H12">
    <cfRule type="expression" priority="30">
      <formula>"si numero (1=0%); sino numero (2=50%); sino numero (3=100%)"</formula>
    </cfRule>
  </conditionalFormatting>
  <conditionalFormatting sqref="F14">
    <cfRule type="expression" priority="29">
      <formula>"si numero (1=0%); sino numero (2=50%); sino numero (3=100%)"</formula>
    </cfRule>
  </conditionalFormatting>
  <conditionalFormatting sqref="F15">
    <cfRule type="expression" priority="28">
      <formula>"si numero (1=0%); sino numero (2=50%); sino numero (3=100%)"</formula>
    </cfRule>
  </conditionalFormatting>
  <conditionalFormatting sqref="G14:H14">
    <cfRule type="expression" priority="23">
      <formula>"si numero (1=0%); sino numero (2=50%); sino numero (3=100%)"</formula>
    </cfRule>
  </conditionalFormatting>
  <conditionalFormatting sqref="G15:H15 H16:H19">
    <cfRule type="expression" priority="22">
      <formula>"si numero (1=0%); sino numero (2=50%); sino numero (3=100%)"</formula>
    </cfRule>
  </conditionalFormatting>
  <conditionalFormatting sqref="H20">
    <cfRule type="expression" priority="21">
      <formula>"si numero (1=0%); sino numero (2=50%); sino numero (3=100%)"</formula>
    </cfRule>
  </conditionalFormatting>
  <conditionalFormatting sqref="F11:H11">
    <cfRule type="expression" priority="13">
      <formula>"si numero (1=0%); sino numero (2=50%); sino numero (3=100%)"</formula>
    </cfRule>
  </conditionalFormatting>
  <conditionalFormatting sqref="K10">
    <cfRule type="iconSet" priority="12">
      <iconSet iconSet="3Symbols">
        <cfvo type="percent" val="0"/>
        <cfvo type="num" val="0.55000000000000004"/>
        <cfvo type="num" val="0.8"/>
      </iconSet>
    </cfRule>
  </conditionalFormatting>
  <conditionalFormatting sqref="K11">
    <cfRule type="iconSet" priority="11">
      <iconSet iconSet="3Symbols">
        <cfvo type="percent" val="0"/>
        <cfvo type="num" val="0.55000000000000004"/>
        <cfvo type="num" val="0.8"/>
      </iconSet>
    </cfRule>
  </conditionalFormatting>
  <conditionalFormatting sqref="F16:G16 G19 F18:F19">
    <cfRule type="expression" priority="9">
      <formula>"si numero (1=0%); sino numero (2=50%); sino numero (3=100%)"</formula>
    </cfRule>
  </conditionalFormatting>
  <conditionalFormatting sqref="G18">
    <cfRule type="expression" priority="8">
      <formula>"si numero (1=0%); sino numero (2=50%); sino numero (3=100%)"</formula>
    </cfRule>
  </conditionalFormatting>
  <conditionalFormatting sqref="F20">
    <cfRule type="expression" priority="7">
      <formula>"si numero (1=0%); sino numero (2=50%); sino numero (3=100%)"</formula>
    </cfRule>
  </conditionalFormatting>
  <conditionalFormatting sqref="F21">
    <cfRule type="expression" priority="6">
      <formula>"si numero (1=0%); sino numero (2=50%); sino numero (3=100%)"</formula>
    </cfRule>
  </conditionalFormatting>
  <conditionalFormatting sqref="G20">
    <cfRule type="expression" priority="5">
      <formula>"si numero (1=0%); sino numero (2=50%); sino numero (3=100%)"</formula>
    </cfRule>
  </conditionalFormatting>
  <conditionalFormatting sqref="G21">
    <cfRule type="expression" priority="4">
      <formula>"si numero (1=0%); sino numero (2=50%); sino numero (3=100%)"</formula>
    </cfRule>
  </conditionalFormatting>
  <conditionalFormatting sqref="F17:G17">
    <cfRule type="expression" priority="3">
      <formula>"si numero (1=0%); sino numero (2=50%); sino numero (3=100%)"</formula>
    </cfRule>
  </conditionalFormatting>
  <conditionalFormatting sqref="C26">
    <cfRule type="expression" priority="2">
      <formula>"si numero (1=0%); sino numero (2=50%); sino numero (3=100%)"</formula>
    </cfRule>
  </conditionalFormatting>
  <conditionalFormatting sqref="D26">
    <cfRule type="expression" priority="1">
      <formula>"si numero (1=0%); sino numero (2=50%); sino numero (3=100%)"</formula>
    </cfRule>
  </conditionalFormatting>
  <conditionalFormatting sqref="K12:K26">
    <cfRule type="iconSet" priority="47">
      <iconSet iconSet="3Symbols">
        <cfvo type="percent" val="0"/>
        <cfvo type="num" val="0.55000000000000004"/>
        <cfvo type="num" val="0.8"/>
      </iconSet>
    </cfRule>
  </conditionalFormatting>
  <dataValidations count="1">
    <dataValidation type="list" allowBlank="1" showInputMessage="1" showErrorMessage="1" sqref="D5:E5">
      <formula1>$BA$8:$BA$20</formula1>
    </dataValidation>
  </dataValidations>
  <printOptions horizontalCentered="1"/>
  <pageMargins left="0.25196850393700793" right="0.25196850393700793" top="0.74803149606299213" bottom="0.74803149606299213" header="0.31496062992125984" footer="0.31496062992125984"/>
  <pageSetup paperSize="5" scale="70" orientation="landscape" r:id="rId1"/>
  <colBreaks count="2" manualBreakCount="2">
    <brk id="13" max="1048575" man="1"/>
    <brk id="3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81B9B4B37F3EF43BAB35B0EF752B0FD" ma:contentTypeVersion="11" ma:contentTypeDescription="Crear nuevo documento." ma:contentTypeScope="" ma:versionID="50d2f0b116924ab8f1307b62af54db72">
  <xsd:schema xmlns:xsd="http://www.w3.org/2001/XMLSchema" xmlns:xs="http://www.w3.org/2001/XMLSchema" xmlns:p="http://schemas.microsoft.com/office/2006/metadata/properties" xmlns:ns2="1e94ce51-98b4-45ac-a626-fbb0657b18d6" xmlns:ns3="5d756596-80fe-4924-9dd5-68136dd699e6" targetNamespace="http://schemas.microsoft.com/office/2006/metadata/properties" ma:root="true" ma:fieldsID="714f40acb1d8a0887268299932cbb2cf" ns2:_="" ns3:_="">
    <xsd:import namespace="1e94ce51-98b4-45ac-a626-fbb0657b18d6"/>
    <xsd:import namespace="5d756596-80fe-4924-9dd5-68136dd699e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4ce51-98b4-45ac-a626-fbb0657b18d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1a4dc059-ceeb-4c57-bcda-2684eaa7cb65}" ma:internalName="TaxCatchAll" ma:showField="CatchAllData" ma:web="1e94ce51-98b4-45ac-a626-fbb0657b18d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756596-80fe-4924-9dd5-68136dd699e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d756596-80fe-4924-9dd5-68136dd699e6">
      <Terms xmlns="http://schemas.microsoft.com/office/infopath/2007/PartnerControls"/>
    </lcf76f155ced4ddcb4097134ff3c332f>
    <TaxCatchAll xmlns="1e94ce51-98b4-45ac-a626-fbb0657b18d6" xsi:nil="true"/>
  </documentManagement>
</p:properties>
</file>

<file path=customXml/itemProps1.xml><?xml version="1.0" encoding="utf-8"?>
<ds:datastoreItem xmlns:ds="http://schemas.openxmlformats.org/officeDocument/2006/customXml" ds:itemID="{7A0026F4-9C84-4016-8CE7-B4FE595F0E51}">
  <ds:schemaRefs>
    <ds:schemaRef ds:uri="http://schemas.microsoft.com/sharepoint/v3/contenttype/forms"/>
  </ds:schemaRefs>
</ds:datastoreItem>
</file>

<file path=customXml/itemProps2.xml><?xml version="1.0" encoding="utf-8"?>
<ds:datastoreItem xmlns:ds="http://schemas.openxmlformats.org/officeDocument/2006/customXml" ds:itemID="{3CDBE7C8-3DDB-4C22-9B7A-4C2F559E1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94ce51-98b4-45ac-a626-fbb0657b18d6"/>
    <ds:schemaRef ds:uri="5d756596-80fe-4924-9dd5-68136dd69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A32855-5549-43D9-8E86-3D5226271196}">
  <ds:schemaRefs>
    <ds:schemaRef ds:uri="http://purl.org/dc/terms/"/>
    <ds:schemaRef ds:uri="1e94ce51-98b4-45ac-a626-fbb0657b18d6"/>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5d756596-80fe-4924-9dd5-68136dd699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del Proceso</vt:lpstr>
      <vt:lpstr>Hoja 1</vt:lpstr>
      <vt:lpstr>'Hoja 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PC</cp:lastModifiedBy>
  <cp:revision/>
  <dcterms:created xsi:type="dcterms:W3CDTF">2015-05-13T20:29:39Z</dcterms:created>
  <dcterms:modified xsi:type="dcterms:W3CDTF">2023-12-22T12:29:11Z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0x010100081B9B4B37F3EF43BAB35B0EF752B0FD</vt:lpwstr>
  </property>
  <property fmtid="{D5CDD505-2E9C-101B-9397-08002B2CF9AE}" pid="3" name="MediaServiceImageTags">
    <vt:lpwstr/>
  </property>
</Properties>
</file>