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DOCUMENTOS 2023\CONTROL INTERNO 2023\4.AUDITORIA_INTERNA_2023\Cierre_Auditorías_01_11_2023\Planes_Acciones_Correctivas\"/>
    </mc:Choice>
  </mc:AlternateContent>
  <bookViews>
    <workbookView xWindow="0" yWindow="0" windowWidth="20490" windowHeight="7755" firstSheet="1" activeTab="1"/>
  </bookViews>
  <sheets>
    <sheet name="Indicadores del Proceso" sheetId="1" r:id="rId1"/>
    <sheet name="Hoja 1" sheetId="2" r:id="rId2"/>
  </sheets>
  <definedNames>
    <definedName name="_xlnm.Print_Area" localSheetId="1">'Hoja 1'!$A$1:$M$29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2" l="1"/>
  <c r="L25" i="2" s="1"/>
  <c r="J26" i="2"/>
  <c r="L26" i="2" s="1"/>
  <c r="J22" i="2"/>
  <c r="L22" i="2" s="1"/>
  <c r="J23" i="2"/>
  <c r="L23" i="2" s="1"/>
  <c r="J24" i="2"/>
  <c r="L24" i="2" s="1"/>
  <c r="J18" i="2"/>
  <c r="L18" i="2" s="1"/>
  <c r="J19" i="2"/>
  <c r="L19" i="2" s="1"/>
  <c r="J20" i="2"/>
  <c r="L20" i="2" s="1"/>
  <c r="J21" i="2"/>
  <c r="L21" i="2" s="1"/>
  <c r="J16" i="2"/>
  <c r="L16" i="2" s="1"/>
  <c r="J17" i="2"/>
  <c r="L17" i="2" s="1"/>
  <c r="J11" i="2"/>
  <c r="L11" i="2" s="1"/>
  <c r="J12" i="2"/>
  <c r="L12" i="2" s="1"/>
  <c r="J13" i="2"/>
  <c r="L13" i="2" s="1"/>
  <c r="J14" i="2"/>
  <c r="L14" i="2" s="1"/>
  <c r="J15" i="2"/>
  <c r="L15" i="2" s="1"/>
  <c r="J10" i="2"/>
  <c r="L10" i="2" l="1"/>
  <c r="L27" i="2" l="1"/>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text>
        <r>
          <rPr>
            <b/>
            <sz val="9"/>
            <color indexed="81"/>
            <rFont val="Tahoma"/>
            <family val="2"/>
          </rPr>
          <t>USUARIO:</t>
        </r>
        <r>
          <rPr>
            <sz val="9"/>
            <color indexed="81"/>
            <rFont val="Tahoma"/>
            <family val="2"/>
          </rPr>
          <t xml:space="preserve">
% de cumplimiento por Actividad
</t>
        </r>
      </text>
    </comment>
    <comment ref="X10" authorId="0" shape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D5" authorId="0" shape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shapeId="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shapeId="0">
      <text>
        <r>
          <rPr>
            <b/>
            <sz val="11"/>
            <color indexed="81"/>
            <rFont val="Tahoma"/>
            <family val="2"/>
          </rPr>
          <t xml:space="preserve">Nota: Se asigna una calificación de acuerdo al estado de la acción.
Ejemplo:
</t>
        </r>
      </text>
    </comment>
    <comment ref="A9" authorId="0" shapeId="0">
      <text>
        <r>
          <rPr>
            <b/>
            <sz val="9"/>
            <color indexed="81"/>
            <rFont val="Tahoma"/>
            <family val="2"/>
          </rPr>
          <t>NC=  No Conformidad 
Nota: Diligenciar solo para Hallazgos de Auditorías</t>
        </r>
      </text>
    </comment>
    <comment ref="B9" authorId="0" shape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<sst xmlns="http://schemas.openxmlformats.org/spreadsheetml/2006/main" count="127" uniqueCount="98">
  <si>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</si>
  <si>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</si>
  <si>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</si>
  <si>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</si>
  <si>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</si>
  <si>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</si>
  <si>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</si>
  <si>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</si>
  <si>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</si>
  <si>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</si>
  <si>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</si>
  <si>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</si>
  <si>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</si>
  <si>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</si>
  <si>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</si>
  <si>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</si>
  <si>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</si>
  <si>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</si>
  <si>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</si>
  <si>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</si>
  <si>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</si>
  <si>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</si>
  <si>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</si>
  <si>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</si>
  <si>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</si>
  <si>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</si>
  <si>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</si>
  <si>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</si>
  <si>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</si>
  <si>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</si>
  <si>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</si>
  <si>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</si>
  <si>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</si>
  <si>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</si>
  <si>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</si>
  <si>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</si>
  <si>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</si>
  <si>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</si>
  <si>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</si>
  <si>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</si>
  <si>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</si>
  <si>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</si>
  <si>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</si>
  <si>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Sede Social Villa Marina</t>
  </si>
  <si>
    <t>FECHA DE ELABORACIÓN</t>
  </si>
  <si>
    <t>PRODUCTO DE:</t>
  </si>
  <si>
    <t xml:space="preserve">AUDITORÍA INTERNA  </t>
  </si>
  <si>
    <t>N° DE ACTA DE REUNIÓN</t>
  </si>
  <si>
    <t>CASILLA EXCLUSIVA PARA DILIGENCIAR POR PROCESOS Y DEPENDENCIAS</t>
  </si>
  <si>
    <t>CASILLA EXCLUSIVA PARA DILIGENCIAR POR EL PROCESO DE CONTROL INTERNO</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</si>
  <si>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</si>
  <si>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</si>
  <si>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</si>
  <si>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</si>
  <si>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</si>
  <si>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</si>
  <si>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</si>
  <si>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</si>
  <si>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</si>
  <si>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</si>
  <si>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</si>
  <si>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</si>
  <si>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NC</t>
  </si>
  <si>
    <t>REQUISITO</t>
  </si>
  <si>
    <t>AUDITORÍA EXTERNA</t>
  </si>
  <si>
    <t>X</t>
  </si>
  <si>
    <t>7.5.2</t>
  </si>
  <si>
    <t>La información documentada del proceso cumple con los lineamientos establecidos en el PAC-01 “Elaboración y control de la Información Documentada del Sistema Integrado de Gestión”, sin embargo, se encuentra desactualizada y no todos los formatos validados son implementados en el proceso, por ejemplo: FIS.VM-13 Control de Bañistas de la Piscina, FIS.VM-05 Control Salidas Temporales de los Visitantes de la Sede Social Villa Marina, entre otros.</t>
  </si>
  <si>
    <t>La infromación documentada del proceso debe actualizarse, toda vez que no se ajusta al desarrollo actual de las actividaes propias del proceso. De igual forma, se identifica que algunos formatos no se implementan y otros deben ajustarse de acuerdo a las necesidades del proceso.</t>
  </si>
  <si>
    <t>Realizar un diagnóstico de la información documentada que permita identificar la necesidad de actualización.</t>
  </si>
  <si>
    <t>Grupo de mejoramiento del proceso Sede Social Villa Marina</t>
  </si>
  <si>
    <t>PRODUCTO O SERVICIO  NO CONFORME</t>
  </si>
  <si>
    <t>Realizar las respectivas modificaciones a los documentos.</t>
  </si>
  <si>
    <t xml:space="preserve">EVALUACIÓN DE DESEMPEÑO
</t>
  </si>
  <si>
    <t>Aprobación mediante grupo de mejoramiento de los cambios propuestos.</t>
  </si>
  <si>
    <t>QUEJAS, RECLAMOS, DENUNCIAS  O SUGERENCIAS</t>
  </si>
  <si>
    <t>Remisión al Sistema Integrado de Gestión, para iniciar proceso de validación.</t>
  </si>
  <si>
    <t xml:space="preserve">MEDICIÓN SATISFACCIÓN DEL CLIENTE </t>
  </si>
  <si>
    <t>Validación de la información documentada.</t>
  </si>
  <si>
    <t xml:space="preserve">INDICADORES DE GESTIÓN DEL PROCESO   </t>
  </si>
  <si>
    <t>Socialización de la nueva información documentada.</t>
  </si>
  <si>
    <t>AUDITORIA ESPECIFICA DE CONTROL INTERNO</t>
  </si>
  <si>
    <t>8.1</t>
  </si>
  <si>
    <t>La información documentada del proceso no presenta actualización durante la vigencia. Se presenta nuevamente el hallazgo, toda vez que no se ejecutó el Plan de Acciones Correctivas producto de la Auditoría interna 2022</t>
  </si>
  <si>
    <t>La información documentada del proceso debe actualizarse, toda vez que no se ajusta al desarrollo actual de las actividaes propias del proceso. De igual forma, se identifica que los procedimientos e instructivos no se encuentran acordes a la forma en que se desarrollan las actividades</t>
  </si>
  <si>
    <t>OTRO</t>
  </si>
  <si>
    <t>10.1</t>
  </si>
  <si>
    <t>Se evidencia la construcción del FCI-19 “Plan de Acciones Correctivas” producto de la auditoría interna 2022, sin embargo, no se evidencia avance sobre las acciones planteadas en el mismo. No se realiza cierre al FCI-19 Plan de Acciones Correctivas</t>
  </si>
  <si>
    <t>Durante la vigencia anterior, se establece un plan de acciones correctivas, sin embargo, el nuevo líder del proceso no evidencia ningún avance que soporte la ejecución de las acciones planteadas. De igual forma se verifica en el Sistema Integrado de Gestión donde se constata que no hay ningún cambio relacionado</t>
  </si>
  <si>
    <t>Diseñar un Plan de Acciones Correctivas producto de la auditoría 2023</t>
  </si>
  <si>
    <t>Aprobación mediante grupo de mejoramiento del Plan de Acciones Correctivas</t>
  </si>
  <si>
    <t>Seguimiento a las acciones planteadas</t>
  </si>
  <si>
    <t>Cierre del FCI-19 Plan de Acciones Correctivas</t>
  </si>
  <si>
    <t>10.2.1</t>
  </si>
  <si>
    <t>Durante la última vigencia, el proceso no realizó ninguna acción enfocada a la corrección de las no conformidades detectadas durante la auditoría interna realizada en la vigencia 2022.</t>
  </si>
  <si>
    <t>Producto de la auditoría interna de la vigencia anterior, no se ejecutó ninguna acción correctiva que llevara a corregir los hallazgos detectados</t>
  </si>
  <si>
    <t>Seguimiento a las acciones correctivas planteadas en el FCI-19 Plan de Acciones Correctivas</t>
  </si>
  <si>
    <t>% DE CUMPLIMIENTO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</si>
</sst>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name val="Arial"/>
      <family val="2"/>
    </font>
    <font>
      <sz val="10"/>
      <color rgb="FFFF0000"/>
      <name val="Arial"/>
      <family val="2"/>
    </font>
    <font>
      <b/>
      <sz val="6"/>
      <color theme="0" tint="-0.499984740745262"/>
      <name val="Arial"/>
      <family val="2"/>
    </font>
    <font>
      <sz val="8"/>
      <color theme="1"/>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52">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14" fontId="3" fillId="0" borderId="1" xfId="0" applyNumberFormat="1" applyFont="1" applyBorder="1" applyAlignment="1">
      <alignment horizontal="center" vertical="center" textRotation="90"/>
    </xf>
    <xf numFmtId="0" fontId="9" fillId="2" borderId="0" xfId="0" applyFont="1" applyFill="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9" fillId="0" borderId="0" xfId="0" applyFont="1" applyAlignment="1">
      <alignment horizontal="justify" wrapText="1"/>
    </xf>
    <xf numFmtId="0" fontId="9" fillId="0" borderId="0" xfId="0" applyFont="1" applyAlignment="1">
      <alignment horizontal="center" vertical="center"/>
    </xf>
    <xf numFmtId="9" fontId="9" fillId="6" borderId="1" xfId="1" applyFont="1" applyFill="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justify" vertical="center" wrapText="1"/>
    </xf>
    <xf numFmtId="0" fontId="8" fillId="2" borderId="0" xfId="0" applyFont="1" applyFill="1" applyAlignment="1">
      <alignment horizontal="center"/>
    </xf>
    <xf numFmtId="0" fontId="13" fillId="9" borderId="3" xfId="0" applyFont="1" applyFill="1" applyBorder="1" applyAlignment="1">
      <alignment horizontal="center" vertical="center" wrapText="1"/>
    </xf>
    <xf numFmtId="0" fontId="13" fillId="9" borderId="13" xfId="0" applyFont="1" applyFill="1" applyBorder="1" applyAlignment="1">
      <alignment vertical="center"/>
    </xf>
    <xf numFmtId="14" fontId="14" fillId="0" borderId="6" xfId="0" applyNumberFormat="1" applyFont="1" applyBorder="1" applyAlignment="1">
      <alignment horizontal="center" vertical="center" textRotation="90"/>
    </xf>
    <xf numFmtId="9" fontId="14" fillId="0" borderId="6" xfId="1" applyFont="1" applyBorder="1" applyAlignment="1">
      <alignment horizontal="justify" vertical="center" wrapText="1"/>
    </xf>
    <xf numFmtId="0" fontId="14" fillId="0" borderId="1" xfId="0" applyFont="1" applyBorder="1" applyAlignment="1">
      <alignment horizontal="justify" vertical="center" wrapText="1"/>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15" fillId="2" borderId="35" xfId="0" applyFont="1" applyFill="1" applyBorder="1" applyAlignment="1">
      <alignment horizontal="center" vertical="center" wrapText="1"/>
    </xf>
    <xf numFmtId="0" fontId="15" fillId="0" borderId="35" xfId="0" applyFont="1" applyBorder="1" applyAlignment="1">
      <alignment horizontal="center" vertical="center" wrapText="1"/>
    </xf>
    <xf numFmtId="0" fontId="5" fillId="0" borderId="6" xfId="0" applyFont="1" applyBorder="1" applyAlignment="1">
      <alignment horizontal="justify" vertical="center" wrapText="1"/>
    </xf>
    <xf numFmtId="14" fontId="5" fillId="0" borderId="6" xfId="0" applyNumberFormat="1" applyFont="1" applyBorder="1" applyAlignment="1">
      <alignment horizontal="center" vertical="center" textRotation="90"/>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textRotation="90"/>
    </xf>
    <xf numFmtId="0" fontId="5" fillId="0" borderId="6" xfId="0" applyFont="1" applyBorder="1" applyAlignment="1">
      <alignment horizontal="center" vertical="center" wrapText="1"/>
    </xf>
    <xf numFmtId="2"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164" fontId="16" fillId="2" borderId="1" xfId="1"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6"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9"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horizontal="center" vertical="center"/>
    </xf>
    <xf numFmtId="0" fontId="13" fillId="9" borderId="24" xfId="0" applyFont="1" applyFill="1" applyBorder="1" applyAlignment="1">
      <alignment horizontal="center" vertical="center" textRotation="90" wrapText="1"/>
    </xf>
    <xf numFmtId="0" fontId="13" fillId="9" borderId="26" xfId="0" applyFont="1" applyFill="1" applyBorder="1" applyAlignment="1">
      <alignment horizontal="center" vertical="center" textRotation="90" wrapText="1"/>
    </xf>
    <xf numFmtId="0" fontId="13" fillId="9" borderId="24"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13"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0" fontId="9" fillId="0" borderId="0" xfId="0" applyFont="1" applyAlignment="1">
      <alignment horizontal="justify" vertical="center" wrapText="1"/>
    </xf>
    <xf numFmtId="0" fontId="9" fillId="6" borderId="1" xfId="0" applyFont="1" applyFill="1" applyBorder="1" applyAlignment="1">
      <alignment horizontal="justify" wrapText="1"/>
    </xf>
    <xf numFmtId="0" fontId="13" fillId="10" borderId="24"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4" fillId="0" borderId="22" xfId="0" applyFont="1" applyBorder="1" applyAlignment="1">
      <alignment horizontal="left" vertical="center"/>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4" xfId="0" applyFont="1" applyFill="1" applyBorder="1" applyAlignment="1">
      <alignment horizontal="left" vertical="center" wrapText="1"/>
    </xf>
    <xf numFmtId="0" fontId="4" fillId="8" borderId="28" xfId="0" applyFont="1" applyFill="1" applyBorder="1" applyAlignment="1">
      <alignment horizontal="left" vertical="center" wrapText="1"/>
    </xf>
    <xf numFmtId="14" fontId="5" fillId="0" borderId="32"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4" fillId="8" borderId="29" xfId="0" applyFont="1" applyFill="1" applyBorder="1" applyAlignment="1">
      <alignment horizontal="left" vertical="center" wrapText="1"/>
    </xf>
    <xf numFmtId="0" fontId="4" fillId="8" borderId="22" xfId="0" applyFont="1" applyFill="1" applyBorder="1" applyAlignment="1">
      <alignment horizontal="left" vertical="center" wrapText="1"/>
    </xf>
    <xf numFmtId="0" fontId="4" fillId="8" borderId="33"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103451</xdr:rowOff>
    </xdr:from>
    <xdr:to>
      <xdr:col>1</xdr:col>
      <xdr:colOff>455083</xdr:colOff>
      <xdr:row>1</xdr:row>
      <xdr:rowOff>353218</xdr:rowOff>
    </xdr:to>
    <xdr:pic>
      <xdr:nvPicPr>
        <xdr:cNvPr id="2" name="Picture 8" descr="escud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03451"/>
          <a:ext cx="1090083"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56"/>
      <c r="B1" s="56"/>
      <c r="C1" s="75" t="s">
        <v>0</v>
      </c>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c r="AJ1" s="85" t="s">
        <v>1</v>
      </c>
      <c r="AK1" s="86"/>
      <c r="AL1" s="10" t="s">
        <v>2</v>
      </c>
    </row>
    <row r="2" spans="1:38" ht="40.5" customHeight="1" x14ac:dyDescent="0.25">
      <c r="A2" s="56"/>
      <c r="B2" s="56"/>
      <c r="C2" s="78"/>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5" t="s">
        <v>3</v>
      </c>
      <c r="AK2" s="86"/>
      <c r="AL2" s="10" t="s">
        <v>4</v>
      </c>
    </row>
    <row r="3" spans="1:38" x14ac:dyDescent="0.25">
      <c r="A3" s="57" t="s">
        <v>5</v>
      </c>
      <c r="B3" s="58"/>
      <c r="C3" s="58"/>
      <c r="D3" s="58"/>
      <c r="E3" s="58"/>
      <c r="F3" s="58"/>
      <c r="G3" s="59"/>
      <c r="H3" s="60"/>
      <c r="I3" s="60"/>
      <c r="J3" s="60"/>
      <c r="K3" s="60"/>
      <c r="L3" s="60"/>
      <c r="M3" s="60"/>
      <c r="N3" s="60"/>
      <c r="O3" s="87"/>
      <c r="P3" s="87"/>
      <c r="Q3" s="87"/>
      <c r="R3" s="87"/>
      <c r="S3" s="87"/>
      <c r="T3" s="87"/>
      <c r="U3" s="87"/>
      <c r="V3" s="87"/>
      <c r="W3" s="87"/>
      <c r="X3" s="87"/>
      <c r="Y3" s="87"/>
      <c r="Z3" s="87"/>
      <c r="AA3" s="87"/>
      <c r="AB3" s="87"/>
      <c r="AC3" s="87"/>
      <c r="AD3" s="87"/>
      <c r="AE3" s="87"/>
      <c r="AF3" s="87"/>
      <c r="AG3" s="87"/>
      <c r="AH3" s="87"/>
      <c r="AI3" s="87"/>
      <c r="AJ3" s="87"/>
      <c r="AK3" s="87"/>
      <c r="AL3" s="88"/>
    </row>
    <row r="4" spans="1:38" x14ac:dyDescent="0.25">
      <c r="A4" s="61" t="s">
        <v>6</v>
      </c>
      <c r="B4" s="62"/>
      <c r="C4" s="63"/>
      <c r="D4" s="64"/>
      <c r="E4" s="56" t="s">
        <v>7</v>
      </c>
      <c r="F4" s="56"/>
      <c r="G4" s="56"/>
      <c r="H4" s="63"/>
      <c r="I4" s="103"/>
      <c r="J4" s="103"/>
      <c r="K4" s="103"/>
      <c r="L4" s="103"/>
      <c r="M4" s="103"/>
      <c r="N4" s="103"/>
      <c r="O4" s="89"/>
      <c r="P4" s="89"/>
      <c r="Q4" s="89"/>
      <c r="R4" s="89"/>
      <c r="S4" s="89"/>
      <c r="T4" s="89"/>
      <c r="U4" s="89"/>
      <c r="V4" s="89"/>
      <c r="W4" s="89"/>
      <c r="X4" s="89"/>
      <c r="Y4" s="89"/>
      <c r="Z4" s="89"/>
      <c r="AA4" s="89"/>
      <c r="AB4" s="89"/>
      <c r="AC4" s="89"/>
      <c r="AD4" s="89"/>
      <c r="AE4" s="89"/>
      <c r="AF4" s="89"/>
      <c r="AG4" s="89"/>
      <c r="AH4" s="89"/>
      <c r="AI4" s="89"/>
      <c r="AJ4" s="89"/>
      <c r="AK4" s="89"/>
      <c r="AL4" s="90"/>
    </row>
    <row r="5" spans="1:38" x14ac:dyDescent="0.25">
      <c r="A5" s="1">
        <v>1</v>
      </c>
      <c r="B5" s="2" t="s">
        <v>8</v>
      </c>
      <c r="C5" s="65"/>
      <c r="D5" s="66"/>
      <c r="E5" s="56" t="s">
        <v>9</v>
      </c>
      <c r="F5" s="56"/>
      <c r="G5" s="56"/>
      <c r="H5" s="65"/>
      <c r="I5" s="104"/>
      <c r="J5" s="104"/>
      <c r="K5" s="104"/>
      <c r="L5" s="104"/>
      <c r="M5" s="104"/>
      <c r="N5" s="104"/>
      <c r="O5" s="89"/>
      <c r="P5" s="89"/>
      <c r="Q5" s="89"/>
      <c r="R5" s="89"/>
      <c r="S5" s="89"/>
      <c r="T5" s="89"/>
      <c r="U5" s="89"/>
      <c r="V5" s="89"/>
      <c r="W5" s="89"/>
      <c r="X5" s="89"/>
      <c r="Y5" s="89"/>
      <c r="Z5" s="89"/>
      <c r="AA5" s="89"/>
      <c r="AB5" s="89"/>
      <c r="AC5" s="89"/>
      <c r="AD5" s="89"/>
      <c r="AE5" s="89"/>
      <c r="AF5" s="89"/>
      <c r="AG5" s="89"/>
      <c r="AH5" s="89"/>
      <c r="AI5" s="89"/>
      <c r="AJ5" s="89"/>
      <c r="AK5" s="89"/>
      <c r="AL5" s="90"/>
    </row>
    <row r="6" spans="1:38" ht="15" customHeight="1" x14ac:dyDescent="0.25">
      <c r="A6" s="3">
        <v>2</v>
      </c>
      <c r="B6" s="2" t="s">
        <v>10</v>
      </c>
      <c r="C6" s="65"/>
      <c r="D6" s="66"/>
      <c r="E6" s="56" t="s">
        <v>11</v>
      </c>
      <c r="F6" s="56"/>
      <c r="G6" s="56"/>
      <c r="H6" s="65"/>
      <c r="I6" s="104"/>
      <c r="J6" s="104"/>
      <c r="K6" s="104"/>
      <c r="L6" s="104"/>
      <c r="M6" s="104"/>
      <c r="N6" s="104"/>
      <c r="O6" s="89"/>
      <c r="P6" s="89"/>
      <c r="Q6" s="89"/>
      <c r="R6" s="89"/>
      <c r="S6" s="89"/>
      <c r="T6" s="89"/>
      <c r="U6" s="89"/>
      <c r="V6" s="89"/>
      <c r="W6" s="89"/>
      <c r="X6" s="89"/>
      <c r="Y6" s="89"/>
      <c r="Z6" s="89"/>
      <c r="AA6" s="89"/>
      <c r="AB6" s="89"/>
      <c r="AC6" s="89"/>
      <c r="AD6" s="89"/>
      <c r="AE6" s="89"/>
      <c r="AF6" s="89"/>
      <c r="AG6" s="89"/>
      <c r="AH6" s="89"/>
      <c r="AI6" s="89"/>
      <c r="AJ6" s="89"/>
      <c r="AK6" s="89"/>
      <c r="AL6" s="90"/>
    </row>
    <row r="7" spans="1:38" x14ac:dyDescent="0.25">
      <c r="A7" s="4">
        <v>3</v>
      </c>
      <c r="B7" s="2" t="s">
        <v>12</v>
      </c>
      <c r="C7" s="67"/>
      <c r="D7" s="68"/>
      <c r="E7" s="56" t="s">
        <v>13</v>
      </c>
      <c r="F7" s="56"/>
      <c r="G7" s="56"/>
      <c r="H7" s="67"/>
      <c r="I7" s="105"/>
      <c r="J7" s="105"/>
      <c r="K7" s="105"/>
      <c r="L7" s="105"/>
      <c r="M7" s="105"/>
      <c r="N7" s="105"/>
      <c r="O7" s="89"/>
      <c r="P7" s="89"/>
      <c r="Q7" s="89"/>
      <c r="R7" s="89"/>
      <c r="S7" s="89"/>
      <c r="T7" s="89"/>
      <c r="U7" s="89"/>
      <c r="V7" s="89"/>
      <c r="W7" s="89"/>
      <c r="X7" s="89"/>
      <c r="Y7" s="89"/>
      <c r="Z7" s="89"/>
      <c r="AA7" s="89"/>
      <c r="AB7" s="89"/>
      <c r="AC7" s="89"/>
      <c r="AD7" s="89"/>
      <c r="AE7" s="89"/>
      <c r="AF7" s="89"/>
      <c r="AG7" s="89"/>
      <c r="AH7" s="89"/>
      <c r="AI7" s="89"/>
      <c r="AJ7" s="89"/>
      <c r="AK7" s="89"/>
      <c r="AL7" s="90"/>
    </row>
    <row r="8" spans="1:38" ht="15" customHeight="1" x14ac:dyDescent="0.25">
      <c r="A8" s="69" t="s">
        <v>14</v>
      </c>
      <c r="B8" s="70"/>
      <c r="C8" s="70"/>
      <c r="D8" s="70"/>
      <c r="E8" s="70"/>
      <c r="F8" s="70"/>
      <c r="G8" s="70"/>
      <c r="H8" s="70"/>
      <c r="I8" s="70"/>
      <c r="J8" s="70"/>
      <c r="K8" s="71"/>
      <c r="L8" s="53" t="s">
        <v>15</v>
      </c>
      <c r="M8" s="53"/>
      <c r="N8" s="53"/>
      <c r="O8" s="89"/>
      <c r="P8" s="89"/>
      <c r="Q8" s="89"/>
      <c r="R8" s="89"/>
      <c r="S8" s="89"/>
      <c r="T8" s="89"/>
      <c r="U8" s="89"/>
      <c r="V8" s="89"/>
      <c r="W8" s="89"/>
      <c r="X8" s="89"/>
      <c r="Y8" s="89"/>
      <c r="Z8" s="89"/>
      <c r="AA8" s="89"/>
      <c r="AB8" s="89"/>
      <c r="AC8" s="89"/>
      <c r="AD8" s="89"/>
      <c r="AE8" s="89"/>
      <c r="AF8" s="89"/>
      <c r="AG8" s="89"/>
      <c r="AH8" s="89"/>
      <c r="AI8" s="89"/>
      <c r="AJ8" s="89"/>
      <c r="AK8" s="89"/>
      <c r="AL8" s="90"/>
    </row>
    <row r="9" spans="1:38" x14ac:dyDescent="0.25">
      <c r="A9" s="72"/>
      <c r="B9" s="73"/>
      <c r="C9" s="73"/>
      <c r="D9" s="73"/>
      <c r="E9" s="73"/>
      <c r="F9" s="73"/>
      <c r="G9" s="73"/>
      <c r="H9" s="73"/>
      <c r="I9" s="73"/>
      <c r="J9" s="73"/>
      <c r="K9" s="74"/>
      <c r="L9" s="53"/>
      <c r="M9" s="53"/>
      <c r="N9" s="53"/>
      <c r="O9" s="91"/>
      <c r="P9" s="91"/>
      <c r="Q9" s="91"/>
      <c r="R9" s="91"/>
      <c r="S9" s="91"/>
      <c r="T9" s="91"/>
      <c r="U9" s="91"/>
      <c r="V9" s="91"/>
      <c r="W9" s="91"/>
      <c r="X9" s="91"/>
      <c r="Y9" s="91"/>
      <c r="Z9" s="91"/>
      <c r="AA9" s="91"/>
      <c r="AB9" s="91"/>
      <c r="AC9" s="91"/>
      <c r="AD9" s="91"/>
      <c r="AE9" s="91"/>
      <c r="AF9" s="91"/>
      <c r="AG9" s="91"/>
      <c r="AH9" s="91"/>
      <c r="AI9" s="91"/>
      <c r="AJ9" s="91"/>
      <c r="AK9" s="91"/>
      <c r="AL9" s="92"/>
    </row>
    <row r="10" spans="1:38" ht="33.75" customHeight="1" x14ac:dyDescent="0.25">
      <c r="A10" s="81" t="s">
        <v>16</v>
      </c>
      <c r="B10" s="84" t="s">
        <v>17</v>
      </c>
      <c r="C10" s="84"/>
      <c r="D10" s="84"/>
      <c r="E10" s="99" t="s">
        <v>18</v>
      </c>
      <c r="F10" s="81" t="s">
        <v>19</v>
      </c>
      <c r="G10" s="100" t="s">
        <v>20</v>
      </c>
      <c r="H10" s="101"/>
      <c r="I10" s="101"/>
      <c r="J10" s="102"/>
      <c r="K10" s="83" t="s">
        <v>21</v>
      </c>
      <c r="L10" s="84" t="s">
        <v>22</v>
      </c>
      <c r="M10" s="84"/>
      <c r="N10" s="84"/>
      <c r="O10" s="53" t="s">
        <v>23</v>
      </c>
      <c r="P10" s="53"/>
      <c r="Q10" s="53" t="s">
        <v>24</v>
      </c>
      <c r="R10" s="95"/>
      <c r="S10" s="53" t="s">
        <v>25</v>
      </c>
      <c r="T10" s="95"/>
      <c r="U10" s="81" t="s">
        <v>26</v>
      </c>
      <c r="V10" s="94" t="s">
        <v>27</v>
      </c>
      <c r="W10" s="53" t="s">
        <v>28</v>
      </c>
      <c r="X10" s="53" t="s">
        <v>29</v>
      </c>
      <c r="Y10" s="53" t="s">
        <v>30</v>
      </c>
      <c r="Z10" s="53" t="s">
        <v>31</v>
      </c>
      <c r="AA10" s="53"/>
      <c r="AB10" s="53"/>
      <c r="AC10" s="53"/>
      <c r="AD10" s="53" t="s">
        <v>32</v>
      </c>
      <c r="AE10" s="95"/>
      <c r="AF10" s="53" t="s">
        <v>33</v>
      </c>
      <c r="AG10" s="53"/>
      <c r="AH10" s="53"/>
      <c r="AI10" s="53"/>
      <c r="AJ10" s="53" t="s">
        <v>34</v>
      </c>
      <c r="AK10" s="53"/>
      <c r="AL10" s="53" t="s">
        <v>35</v>
      </c>
    </row>
    <row r="11" spans="1:38" ht="26.25" customHeight="1" x14ac:dyDescent="0.25">
      <c r="A11" s="82"/>
      <c r="B11" s="84"/>
      <c r="C11" s="84"/>
      <c r="D11" s="84"/>
      <c r="E11" s="60"/>
      <c r="F11" s="82"/>
      <c r="G11" s="35" t="s">
        <v>36</v>
      </c>
      <c r="H11" s="35" t="s">
        <v>37</v>
      </c>
      <c r="I11" s="5" t="s">
        <v>38</v>
      </c>
      <c r="J11" s="35" t="s">
        <v>39</v>
      </c>
      <c r="K11" s="82"/>
      <c r="L11" s="84"/>
      <c r="M11" s="84"/>
      <c r="N11" s="84"/>
      <c r="O11" s="53"/>
      <c r="P11" s="53"/>
      <c r="Q11" s="95"/>
      <c r="R11" s="95"/>
      <c r="S11" s="95"/>
      <c r="T11" s="95"/>
      <c r="U11" s="93"/>
      <c r="V11" s="94"/>
      <c r="W11" s="53"/>
      <c r="X11" s="53"/>
      <c r="Y11" s="53"/>
      <c r="Z11" s="53"/>
      <c r="AA11" s="53"/>
      <c r="AB11" s="53"/>
      <c r="AC11" s="53"/>
      <c r="AD11" s="95"/>
      <c r="AE11" s="95"/>
      <c r="AF11" s="53"/>
      <c r="AG11" s="53"/>
      <c r="AH11" s="53"/>
      <c r="AI11" s="53"/>
      <c r="AJ11" s="53"/>
      <c r="AK11" s="53"/>
      <c r="AL11" s="53"/>
    </row>
    <row r="12" spans="1:38" ht="18.75" customHeight="1" x14ac:dyDescent="0.25">
      <c r="A12" s="11"/>
      <c r="B12" s="48"/>
      <c r="C12" s="49"/>
      <c r="D12" s="50"/>
      <c r="E12" s="36"/>
      <c r="F12" s="36"/>
      <c r="G12" s="2"/>
      <c r="H12" s="6"/>
      <c r="I12" s="2"/>
      <c r="J12" s="2"/>
      <c r="K12" s="6"/>
      <c r="L12" s="106"/>
      <c r="M12" s="107"/>
      <c r="N12" s="108"/>
      <c r="O12" s="54"/>
      <c r="P12" s="55"/>
      <c r="Q12" s="54"/>
      <c r="R12" s="55"/>
      <c r="S12" s="48"/>
      <c r="T12" s="50"/>
      <c r="U12" s="34"/>
      <c r="V12" s="6"/>
      <c r="W12" s="6" t="str">
        <f>IF(V12=1,"0%",IF(V12=2,"50%",IF(V12=3,"100%","Null")))</f>
        <v>Null</v>
      </c>
      <c r="X12" s="7" t="b">
        <f>IF(V12=1,0,IF(V12=2,U12/2,IF(V12=3,U12)))</f>
        <v>0</v>
      </c>
      <c r="Y12" s="12" t="e">
        <f>(W12)/1</f>
        <v>#VALUE!</v>
      </c>
      <c r="Z12" s="48"/>
      <c r="AA12" s="49"/>
      <c r="AB12" s="49"/>
      <c r="AC12" s="50"/>
      <c r="AD12" s="48"/>
      <c r="AE12" s="50"/>
      <c r="AF12" s="48"/>
      <c r="AG12" s="49"/>
      <c r="AH12" s="49"/>
      <c r="AI12" s="50"/>
      <c r="AJ12" s="51"/>
      <c r="AK12" s="52"/>
      <c r="AL12" s="2"/>
    </row>
    <row r="13" spans="1:38" ht="17.25" customHeight="1" x14ac:dyDescent="0.25">
      <c r="A13" s="11"/>
      <c r="B13" s="48"/>
      <c r="C13" s="49"/>
      <c r="D13" s="50"/>
      <c r="E13" s="36"/>
      <c r="F13" s="36"/>
      <c r="G13" s="2"/>
      <c r="H13" s="6"/>
      <c r="I13" s="2"/>
      <c r="J13" s="2"/>
      <c r="K13" s="6"/>
      <c r="L13" s="48"/>
      <c r="M13" s="49"/>
      <c r="N13" s="50"/>
      <c r="O13" s="54"/>
      <c r="P13" s="55"/>
      <c r="Q13" s="54"/>
      <c r="R13" s="55"/>
      <c r="S13" s="48"/>
      <c r="T13" s="50"/>
      <c r="U13" s="34"/>
      <c r="V13" s="6"/>
      <c r="W13" s="6" t="str">
        <f t="shared" ref="W13:W16" si="0">IF(V13=1,"0%",IF(V13=2,"50%",IF(V13=3,"100%","Null")))</f>
        <v>Null</v>
      </c>
      <c r="X13" s="7" t="b">
        <f t="shared" ref="X13:X21" si="1">IF(V13=1,0,IF(V13=2,U13/2,IF(V13=3,U13)))</f>
        <v>0</v>
      </c>
      <c r="Y13" s="12" t="e">
        <f t="shared" ref="Y13:Y21" si="2">(W13)/1</f>
        <v>#VALUE!</v>
      </c>
      <c r="Z13" s="48"/>
      <c r="AA13" s="49"/>
      <c r="AB13" s="49"/>
      <c r="AC13" s="50"/>
      <c r="AD13" s="48"/>
      <c r="AE13" s="50"/>
      <c r="AF13" s="48"/>
      <c r="AG13" s="49"/>
      <c r="AH13" s="49"/>
      <c r="AI13" s="50"/>
      <c r="AJ13" s="51"/>
      <c r="AK13" s="52"/>
      <c r="AL13" s="2"/>
    </row>
    <row r="14" spans="1:38" ht="20.25" customHeight="1" x14ac:dyDescent="0.25">
      <c r="A14" s="11"/>
      <c r="B14" s="48"/>
      <c r="C14" s="49"/>
      <c r="D14" s="50"/>
      <c r="E14" s="36"/>
      <c r="F14" s="36"/>
      <c r="G14" s="2"/>
      <c r="H14" s="6"/>
      <c r="I14" s="2"/>
      <c r="J14" s="2"/>
      <c r="K14" s="6"/>
      <c r="L14" s="48"/>
      <c r="M14" s="49"/>
      <c r="N14" s="50"/>
      <c r="O14" s="54"/>
      <c r="P14" s="55"/>
      <c r="Q14" s="54"/>
      <c r="R14" s="55"/>
      <c r="S14" s="48"/>
      <c r="T14" s="50"/>
      <c r="U14" s="34"/>
      <c r="V14" s="6"/>
      <c r="W14" s="6" t="str">
        <f t="shared" si="0"/>
        <v>Null</v>
      </c>
      <c r="X14" s="7" t="b">
        <f t="shared" si="1"/>
        <v>0</v>
      </c>
      <c r="Y14" s="12" t="e">
        <f t="shared" si="2"/>
        <v>#VALUE!</v>
      </c>
      <c r="Z14" s="48"/>
      <c r="AA14" s="49"/>
      <c r="AB14" s="49"/>
      <c r="AC14" s="50"/>
      <c r="AD14" s="48"/>
      <c r="AE14" s="50"/>
      <c r="AF14" s="48"/>
      <c r="AG14" s="49"/>
      <c r="AH14" s="49"/>
      <c r="AI14" s="50"/>
      <c r="AJ14" s="51"/>
      <c r="AK14" s="52"/>
      <c r="AL14" s="2"/>
    </row>
    <row r="15" spans="1:38" ht="19.5" customHeight="1" x14ac:dyDescent="0.25">
      <c r="A15" s="11"/>
      <c r="B15" s="48"/>
      <c r="C15" s="49"/>
      <c r="D15" s="50"/>
      <c r="E15" s="36"/>
      <c r="F15" s="36"/>
      <c r="G15" s="2"/>
      <c r="H15" s="6"/>
      <c r="I15" s="2"/>
      <c r="J15" s="2"/>
      <c r="K15" s="6"/>
      <c r="L15" s="48"/>
      <c r="M15" s="49"/>
      <c r="N15" s="50"/>
      <c r="O15" s="54"/>
      <c r="P15" s="55"/>
      <c r="Q15" s="54"/>
      <c r="R15" s="55"/>
      <c r="S15" s="48"/>
      <c r="T15" s="50"/>
      <c r="U15" s="34"/>
      <c r="V15" s="6"/>
      <c r="W15" s="8" t="str">
        <f t="shared" si="0"/>
        <v>Null</v>
      </c>
      <c r="X15" s="7" t="b">
        <f t="shared" si="1"/>
        <v>0</v>
      </c>
      <c r="Y15" s="12" t="e">
        <f t="shared" si="2"/>
        <v>#VALUE!</v>
      </c>
      <c r="Z15" s="48"/>
      <c r="AA15" s="49"/>
      <c r="AB15" s="49"/>
      <c r="AC15" s="50"/>
      <c r="AD15" s="48"/>
      <c r="AE15" s="50"/>
      <c r="AF15" s="48"/>
      <c r="AG15" s="49"/>
      <c r="AH15" s="49"/>
      <c r="AI15" s="50"/>
      <c r="AJ15" s="51"/>
      <c r="AK15" s="52"/>
      <c r="AL15" s="2"/>
    </row>
    <row r="16" spans="1:38" ht="18" customHeight="1" x14ac:dyDescent="0.25">
      <c r="A16" s="11"/>
      <c r="B16" s="48"/>
      <c r="C16" s="49"/>
      <c r="D16" s="50"/>
      <c r="E16" s="36"/>
      <c r="F16" s="36"/>
      <c r="G16" s="2"/>
      <c r="H16" s="6"/>
      <c r="I16" s="2"/>
      <c r="J16" s="2"/>
      <c r="K16" s="6"/>
      <c r="L16" s="96"/>
      <c r="M16" s="97"/>
      <c r="N16" s="98"/>
      <c r="O16" s="54"/>
      <c r="P16" s="55"/>
      <c r="Q16" s="54"/>
      <c r="R16" s="55"/>
      <c r="S16" s="48"/>
      <c r="T16" s="50"/>
      <c r="U16" s="34"/>
      <c r="V16" s="6"/>
      <c r="W16" s="8" t="str">
        <f t="shared" si="0"/>
        <v>Null</v>
      </c>
      <c r="X16" s="7" t="b">
        <f t="shared" si="1"/>
        <v>0</v>
      </c>
      <c r="Y16" s="12" t="e">
        <f t="shared" si="2"/>
        <v>#VALUE!</v>
      </c>
      <c r="Z16" s="48"/>
      <c r="AA16" s="49"/>
      <c r="AB16" s="49"/>
      <c r="AC16" s="50"/>
      <c r="AD16" s="48"/>
      <c r="AE16" s="50"/>
      <c r="AF16" s="48"/>
      <c r="AG16" s="49"/>
      <c r="AH16" s="49"/>
      <c r="AI16" s="50"/>
      <c r="AJ16" s="51"/>
      <c r="AK16" s="52"/>
      <c r="AL16" s="2"/>
    </row>
    <row r="17" spans="1:38" ht="18.75" customHeight="1" x14ac:dyDescent="0.25">
      <c r="A17" s="11"/>
      <c r="B17" s="48"/>
      <c r="C17" s="49"/>
      <c r="D17" s="50"/>
      <c r="E17" s="11"/>
      <c r="F17" s="11"/>
      <c r="G17" s="2"/>
      <c r="H17" s="6"/>
      <c r="I17" s="2"/>
      <c r="J17" s="2"/>
      <c r="K17" s="6"/>
      <c r="L17" s="48"/>
      <c r="M17" s="49"/>
      <c r="N17" s="50"/>
      <c r="O17" s="54"/>
      <c r="P17" s="55"/>
      <c r="Q17" s="54"/>
      <c r="R17" s="55"/>
      <c r="S17" s="48"/>
      <c r="T17" s="50"/>
      <c r="U17" s="34"/>
      <c r="V17" s="6"/>
      <c r="W17" s="6" t="str">
        <f>IF(V17=1,"0%",IF(V17=2,"50%",IF(V17=3,"100%","Null")))</f>
        <v>Null</v>
      </c>
      <c r="X17" s="7" t="b">
        <f t="shared" si="1"/>
        <v>0</v>
      </c>
      <c r="Y17" s="12" t="e">
        <f t="shared" si="2"/>
        <v>#VALUE!</v>
      </c>
      <c r="Z17" s="48"/>
      <c r="AA17" s="49"/>
      <c r="AB17" s="49"/>
      <c r="AC17" s="50"/>
      <c r="AD17" s="48"/>
      <c r="AE17" s="50"/>
      <c r="AF17" s="48"/>
      <c r="AG17" s="49"/>
      <c r="AH17" s="49"/>
      <c r="AI17" s="50"/>
      <c r="AJ17" s="51"/>
      <c r="AK17" s="52"/>
      <c r="AL17" s="2"/>
    </row>
    <row r="18" spans="1:38" ht="16.5" customHeight="1" x14ac:dyDescent="0.25">
      <c r="A18" s="11"/>
      <c r="B18" s="48"/>
      <c r="C18" s="49"/>
      <c r="D18" s="50"/>
      <c r="E18" s="11"/>
      <c r="F18" s="11"/>
      <c r="G18" s="2"/>
      <c r="H18" s="6"/>
      <c r="I18" s="2"/>
      <c r="J18" s="2"/>
      <c r="K18" s="6"/>
      <c r="L18" s="48"/>
      <c r="M18" s="49"/>
      <c r="N18" s="50"/>
      <c r="O18" s="54"/>
      <c r="P18" s="55"/>
      <c r="Q18" s="54"/>
      <c r="R18" s="55"/>
      <c r="S18" s="48"/>
      <c r="T18" s="50"/>
      <c r="U18" s="34"/>
      <c r="V18" s="6"/>
      <c r="W18" s="6" t="str">
        <f t="shared" ref="W18:W21" si="3">IF(V18=1,"0%",IF(V18=2,"50%",IF(V18=3,"100%","Null")))</f>
        <v>Null</v>
      </c>
      <c r="X18" s="7" t="b">
        <f t="shared" si="1"/>
        <v>0</v>
      </c>
      <c r="Y18" s="12" t="e">
        <f t="shared" si="2"/>
        <v>#VALUE!</v>
      </c>
      <c r="Z18" s="48"/>
      <c r="AA18" s="49"/>
      <c r="AB18" s="49"/>
      <c r="AC18" s="50"/>
      <c r="AD18" s="48"/>
      <c r="AE18" s="50"/>
      <c r="AF18" s="48"/>
      <c r="AG18" s="49"/>
      <c r="AH18" s="49"/>
      <c r="AI18" s="50"/>
      <c r="AJ18" s="51"/>
      <c r="AK18" s="52"/>
      <c r="AL18" s="2"/>
    </row>
    <row r="19" spans="1:38" ht="20.25" customHeight="1" x14ac:dyDescent="0.25">
      <c r="A19" s="11"/>
      <c r="B19" s="48"/>
      <c r="C19" s="49"/>
      <c r="D19" s="50"/>
      <c r="E19" s="11"/>
      <c r="F19" s="11"/>
      <c r="G19" s="2"/>
      <c r="H19" s="6"/>
      <c r="I19" s="2"/>
      <c r="J19" s="2"/>
      <c r="K19" s="6"/>
      <c r="L19" s="48"/>
      <c r="M19" s="49"/>
      <c r="N19" s="50"/>
      <c r="O19" s="54"/>
      <c r="P19" s="55"/>
      <c r="Q19" s="54"/>
      <c r="R19" s="55"/>
      <c r="S19" s="48"/>
      <c r="T19" s="50"/>
      <c r="U19" s="34"/>
      <c r="V19" s="6"/>
      <c r="W19" s="6" t="str">
        <f t="shared" si="3"/>
        <v>Null</v>
      </c>
      <c r="X19" s="7" t="b">
        <f t="shared" si="1"/>
        <v>0</v>
      </c>
      <c r="Y19" s="12" t="e">
        <f t="shared" si="2"/>
        <v>#VALUE!</v>
      </c>
      <c r="Z19" s="48"/>
      <c r="AA19" s="49"/>
      <c r="AB19" s="49"/>
      <c r="AC19" s="50"/>
      <c r="AD19" s="48"/>
      <c r="AE19" s="50"/>
      <c r="AF19" s="48"/>
      <c r="AG19" s="49"/>
      <c r="AH19" s="49"/>
      <c r="AI19" s="50"/>
      <c r="AJ19" s="51"/>
      <c r="AK19" s="52"/>
      <c r="AL19" s="2"/>
    </row>
    <row r="20" spans="1:38" ht="19.5" customHeight="1" x14ac:dyDescent="0.25">
      <c r="A20" s="11"/>
      <c r="B20" s="48"/>
      <c r="C20" s="49"/>
      <c r="D20" s="50"/>
      <c r="E20" s="11"/>
      <c r="F20" s="11"/>
      <c r="G20" s="2"/>
      <c r="H20" s="2"/>
      <c r="I20" s="6"/>
      <c r="J20" s="2"/>
      <c r="K20" s="6"/>
      <c r="L20" s="48"/>
      <c r="M20" s="49"/>
      <c r="N20" s="50"/>
      <c r="O20" s="54"/>
      <c r="P20" s="55"/>
      <c r="Q20" s="54"/>
      <c r="R20" s="55"/>
      <c r="S20" s="48"/>
      <c r="T20" s="50"/>
      <c r="U20" s="34"/>
      <c r="V20" s="6"/>
      <c r="W20" s="6" t="str">
        <f t="shared" si="3"/>
        <v>Null</v>
      </c>
      <c r="X20" s="7" t="b">
        <f t="shared" si="1"/>
        <v>0</v>
      </c>
      <c r="Y20" s="12" t="e">
        <f t="shared" si="2"/>
        <v>#VALUE!</v>
      </c>
      <c r="Z20" s="48"/>
      <c r="AA20" s="49"/>
      <c r="AB20" s="49"/>
      <c r="AC20" s="50"/>
      <c r="AD20" s="48"/>
      <c r="AE20" s="50"/>
      <c r="AF20" s="48"/>
      <c r="AG20" s="49"/>
      <c r="AH20" s="49"/>
      <c r="AI20" s="50"/>
      <c r="AJ20" s="51"/>
      <c r="AK20" s="52"/>
      <c r="AL20" s="2"/>
    </row>
    <row r="21" spans="1:38" ht="19.5" customHeight="1" x14ac:dyDescent="0.25">
      <c r="A21" s="11"/>
      <c r="B21" s="48"/>
      <c r="C21" s="49"/>
      <c r="D21" s="50"/>
      <c r="E21" s="11"/>
      <c r="F21" s="11"/>
      <c r="G21" s="2"/>
      <c r="H21" s="6"/>
      <c r="I21" s="2"/>
      <c r="J21" s="2"/>
      <c r="K21" s="6"/>
      <c r="L21" s="48"/>
      <c r="M21" s="49"/>
      <c r="N21" s="50"/>
      <c r="O21" s="54"/>
      <c r="P21" s="55"/>
      <c r="Q21" s="54"/>
      <c r="R21" s="55"/>
      <c r="S21" s="48"/>
      <c r="T21" s="50"/>
      <c r="U21" s="34"/>
      <c r="V21" s="6"/>
      <c r="W21" s="6" t="str">
        <f t="shared" si="3"/>
        <v>Null</v>
      </c>
      <c r="X21" s="7" t="b">
        <f t="shared" si="1"/>
        <v>0</v>
      </c>
      <c r="Y21" s="12" t="e">
        <f t="shared" si="2"/>
        <v>#VALUE!</v>
      </c>
      <c r="Z21" s="48"/>
      <c r="AA21" s="49"/>
      <c r="AB21" s="49"/>
      <c r="AC21" s="50"/>
      <c r="AD21" s="48"/>
      <c r="AE21" s="50"/>
      <c r="AF21" s="48"/>
      <c r="AG21" s="49"/>
      <c r="AH21" s="49"/>
      <c r="AI21" s="50"/>
      <c r="AJ21" s="51"/>
      <c r="AK21" s="52"/>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O17:P17"/>
    <mergeCell ref="Q17:R17"/>
    <mergeCell ref="S17:T17"/>
    <mergeCell ref="O16:P16"/>
    <mergeCell ref="Q15:R15"/>
    <mergeCell ref="S15:T15"/>
    <mergeCell ref="Q16:R16"/>
    <mergeCell ref="S16:T16"/>
    <mergeCell ref="O15:P15"/>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AL10:AL11"/>
    <mergeCell ref="Z12:AC12"/>
    <mergeCell ref="AD12:AE12"/>
    <mergeCell ref="AF12:AI12"/>
    <mergeCell ref="AJ12:AK12"/>
    <mergeCell ref="Z13:AC13"/>
    <mergeCell ref="AD13:AE13"/>
    <mergeCell ref="AF13:AI13"/>
    <mergeCell ref="AJ13:AK13"/>
    <mergeCell ref="AJ14:AK14"/>
    <mergeCell ref="Z15:AC15"/>
    <mergeCell ref="AD15:AE15"/>
    <mergeCell ref="AF15:AI15"/>
    <mergeCell ref="AJ15:AK15"/>
    <mergeCell ref="Z16:AC16"/>
    <mergeCell ref="AD16:AE16"/>
    <mergeCell ref="AF16:AI16"/>
    <mergeCell ref="AJ16:AK16"/>
    <mergeCell ref="Z17:AC17"/>
    <mergeCell ref="AD17:AE17"/>
    <mergeCell ref="AF17:AI17"/>
    <mergeCell ref="AJ17:AK17"/>
    <mergeCell ref="Z18:AC18"/>
    <mergeCell ref="AD18:AE18"/>
    <mergeCell ref="AF18:AI18"/>
    <mergeCell ref="AJ18:AK18"/>
    <mergeCell ref="Z19:AC19"/>
    <mergeCell ref="AD19:AE19"/>
    <mergeCell ref="AF19:AI19"/>
    <mergeCell ref="AJ19:AK19"/>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2"/>
  <sheetViews>
    <sheetView tabSelected="1" view="pageBreakPreview" zoomScale="90" zoomScaleNormal="90" zoomScaleSheetLayoutView="90" workbookViewId="0">
      <selection activeCell="D4" sqref="D4:E4"/>
    </sheetView>
  </sheetViews>
  <sheetFormatPr baseColWidth="10" defaultColWidth="11.42578125" defaultRowHeight="14.25" x14ac:dyDescent="0.2"/>
  <cols>
    <col min="1" max="1" width="14.7109375" style="20" customWidth="1"/>
    <col min="2" max="2" width="12.5703125" style="20" customWidth="1"/>
    <col min="3" max="5" width="28.7109375" style="20" customWidth="1"/>
    <col min="6" max="6" width="5.42578125" style="22" customWidth="1"/>
    <col min="7" max="7" width="5.7109375" style="22" customWidth="1"/>
    <col min="8" max="8" width="34.5703125" style="22" customWidth="1"/>
    <col min="9" max="9" width="28.7109375" style="20" customWidth="1"/>
    <col min="10" max="10" width="5.7109375" style="20" customWidth="1"/>
    <col min="11" max="11" width="8" style="20" customWidth="1"/>
    <col min="12" max="12" width="10.28515625" style="20" customWidth="1"/>
    <col min="13" max="13" width="19.7109375" style="20" customWidth="1"/>
    <col min="14" max="16384" width="11.42578125" style="20"/>
  </cols>
  <sheetData>
    <row r="1" spans="1:55" ht="41.25" customHeight="1" x14ac:dyDescent="0.2">
      <c r="A1" s="129"/>
      <c r="B1" s="129"/>
      <c r="C1" s="123" t="s">
        <v>40</v>
      </c>
      <c r="D1" s="124"/>
      <c r="E1" s="124"/>
      <c r="F1" s="124"/>
      <c r="G1" s="124"/>
      <c r="H1" s="124"/>
      <c r="I1" s="124"/>
      <c r="J1" s="124"/>
      <c r="K1" s="125"/>
      <c r="L1" s="14" t="s">
        <v>1</v>
      </c>
      <c r="M1" s="15" t="s">
        <v>41</v>
      </c>
    </row>
    <row r="2" spans="1:55" ht="32.25" customHeight="1" x14ac:dyDescent="0.2">
      <c r="A2" s="129"/>
      <c r="B2" s="129"/>
      <c r="C2" s="126"/>
      <c r="D2" s="127"/>
      <c r="E2" s="127"/>
      <c r="F2" s="127"/>
      <c r="G2" s="127"/>
      <c r="H2" s="127"/>
      <c r="I2" s="127"/>
      <c r="J2" s="127"/>
      <c r="K2" s="128"/>
      <c r="L2" s="14" t="s">
        <v>3</v>
      </c>
      <c r="M2" s="15" t="s">
        <v>4</v>
      </c>
    </row>
    <row r="3" spans="1:55" ht="23.25" customHeight="1" thickBot="1" x14ac:dyDescent="0.25">
      <c r="A3" s="28"/>
      <c r="B3" s="28"/>
      <c r="C3" s="17"/>
      <c r="D3" s="17"/>
      <c r="E3" s="17"/>
      <c r="F3" s="17"/>
      <c r="G3" s="17"/>
      <c r="H3" s="17"/>
      <c r="I3" s="17"/>
      <c r="J3" s="17"/>
      <c r="K3" s="17"/>
      <c r="L3" s="18"/>
      <c r="M3" s="19"/>
    </row>
    <row r="4" spans="1:55" ht="20.25" customHeight="1" thickBot="1" x14ac:dyDescent="0.25">
      <c r="A4" s="147" t="s">
        <v>42</v>
      </c>
      <c r="B4" s="148"/>
      <c r="C4" s="149"/>
      <c r="D4" s="150" t="s">
        <v>43</v>
      </c>
      <c r="E4" s="151"/>
      <c r="F4" s="135" t="s">
        <v>44</v>
      </c>
      <c r="G4" s="136"/>
      <c r="H4" s="137"/>
      <c r="I4" s="138"/>
      <c r="J4" s="139">
        <v>45230</v>
      </c>
      <c r="K4" s="140"/>
      <c r="L4" s="140"/>
      <c r="M4" s="141"/>
    </row>
    <row r="5" spans="1:55" ht="20.25" customHeight="1" thickBot="1" x14ac:dyDescent="0.25">
      <c r="A5" s="147" t="s">
        <v>45</v>
      </c>
      <c r="B5" s="148"/>
      <c r="C5" s="149"/>
      <c r="D5" s="134" t="s">
        <v>46</v>
      </c>
      <c r="E5" s="134"/>
      <c r="F5" s="142" t="s">
        <v>47</v>
      </c>
      <c r="G5" s="143"/>
      <c r="H5" s="143"/>
      <c r="I5" s="144"/>
      <c r="J5" s="139">
        <v>9</v>
      </c>
      <c r="K5" s="140"/>
      <c r="L5" s="140"/>
      <c r="M5" s="141"/>
    </row>
    <row r="6" spans="1:55" ht="12" customHeight="1" thickBot="1" x14ac:dyDescent="0.25">
      <c r="A6" s="112"/>
      <c r="B6" s="112"/>
      <c r="C6" s="112"/>
      <c r="D6" s="112"/>
      <c r="E6" s="112"/>
      <c r="F6" s="112"/>
      <c r="G6" s="112"/>
      <c r="H6" s="112"/>
      <c r="I6" s="112"/>
      <c r="J6" s="112"/>
      <c r="K6" s="112"/>
      <c r="L6" s="112"/>
      <c r="M6" s="112"/>
    </row>
    <row r="7" spans="1:55" ht="19.5" customHeight="1" thickBot="1" x14ac:dyDescent="0.25">
      <c r="A7" s="37"/>
      <c r="B7" s="37"/>
      <c r="C7" s="37"/>
      <c r="D7" s="37"/>
      <c r="E7" s="37"/>
      <c r="F7" s="37"/>
      <c r="G7" s="37"/>
      <c r="H7" s="38" t="s">
        <v>48</v>
      </c>
      <c r="I7" s="39" t="s">
        <v>49</v>
      </c>
      <c r="J7" s="37"/>
      <c r="K7" s="37"/>
      <c r="L7" s="37"/>
      <c r="M7" s="37"/>
    </row>
    <row r="8" spans="1:55" ht="51" customHeight="1" thickBot="1" x14ac:dyDescent="0.25">
      <c r="A8" s="145" t="s">
        <v>50</v>
      </c>
      <c r="B8" s="146"/>
      <c r="C8" s="118" t="s">
        <v>51</v>
      </c>
      <c r="D8" s="115" t="s">
        <v>52</v>
      </c>
      <c r="E8" s="115" t="s">
        <v>53</v>
      </c>
      <c r="F8" s="113" t="s">
        <v>54</v>
      </c>
      <c r="G8" s="113" t="s">
        <v>55</v>
      </c>
      <c r="H8" s="115" t="s">
        <v>56</v>
      </c>
      <c r="I8" s="132" t="s">
        <v>57</v>
      </c>
      <c r="J8" s="113" t="s">
        <v>58</v>
      </c>
      <c r="K8" s="113" t="s">
        <v>59</v>
      </c>
      <c r="L8" s="113" t="s">
        <v>60</v>
      </c>
      <c r="M8" s="120" t="s">
        <v>61</v>
      </c>
      <c r="BA8" s="20" t="s">
        <v>46</v>
      </c>
    </row>
    <row r="9" spans="1:55" ht="42.75" customHeight="1" thickBot="1" x14ac:dyDescent="0.25">
      <c r="A9" s="29" t="s">
        <v>62</v>
      </c>
      <c r="B9" s="30" t="s">
        <v>63</v>
      </c>
      <c r="C9" s="119"/>
      <c r="D9" s="117"/>
      <c r="E9" s="116"/>
      <c r="F9" s="114"/>
      <c r="G9" s="114"/>
      <c r="H9" s="116"/>
      <c r="I9" s="133"/>
      <c r="J9" s="122"/>
      <c r="K9" s="122"/>
      <c r="L9" s="122"/>
      <c r="M9" s="121"/>
      <c r="BA9" s="20" t="s">
        <v>64</v>
      </c>
    </row>
    <row r="10" spans="1:55" ht="99.75" customHeight="1" x14ac:dyDescent="0.2">
      <c r="A10" s="109" t="s">
        <v>65</v>
      </c>
      <c r="B10" s="109" t="s">
        <v>66</v>
      </c>
      <c r="C10" s="109" t="s">
        <v>67</v>
      </c>
      <c r="D10" s="109" t="s">
        <v>68</v>
      </c>
      <c r="E10" s="40" t="s">
        <v>69</v>
      </c>
      <c r="F10" s="41">
        <v>45231</v>
      </c>
      <c r="G10" s="41">
        <v>45238</v>
      </c>
      <c r="H10" s="31"/>
      <c r="I10" s="32"/>
      <c r="J10" s="45">
        <f>100/17</f>
        <v>5.882352941176471</v>
      </c>
      <c r="K10" s="46">
        <v>0</v>
      </c>
      <c r="L10" s="47">
        <f>(J10*K10)/100</f>
        <v>0</v>
      </c>
      <c r="M10" s="44" t="s">
        <v>70</v>
      </c>
      <c r="BA10" s="26" t="s">
        <v>71</v>
      </c>
    </row>
    <row r="11" spans="1:55" ht="98.25" customHeight="1" x14ac:dyDescent="0.2">
      <c r="A11" s="110"/>
      <c r="B11" s="110"/>
      <c r="C11" s="110"/>
      <c r="D11" s="110"/>
      <c r="E11" s="42" t="s">
        <v>72</v>
      </c>
      <c r="F11" s="41">
        <v>45239</v>
      </c>
      <c r="G11" s="41">
        <v>45247</v>
      </c>
      <c r="H11" s="31"/>
      <c r="I11" s="33"/>
      <c r="J11" s="45">
        <f t="shared" ref="J11:J26" si="0">100/17</f>
        <v>5.882352941176471</v>
      </c>
      <c r="K11" s="46">
        <v>0</v>
      </c>
      <c r="L11" s="47">
        <f t="shared" ref="L11:L26" si="1">(J11*K11)/100</f>
        <v>0</v>
      </c>
      <c r="M11" s="44" t="s">
        <v>70</v>
      </c>
      <c r="BA11" s="26" t="s">
        <v>73</v>
      </c>
    </row>
    <row r="12" spans="1:55" ht="66" customHeight="1" x14ac:dyDescent="0.2">
      <c r="A12" s="110"/>
      <c r="B12" s="110"/>
      <c r="C12" s="110"/>
      <c r="D12" s="110"/>
      <c r="E12" s="42" t="s">
        <v>74</v>
      </c>
      <c r="F12" s="43">
        <v>45251</v>
      </c>
      <c r="G12" s="43">
        <v>45251</v>
      </c>
      <c r="H12" s="16"/>
      <c r="I12" s="27"/>
      <c r="J12" s="45">
        <f t="shared" si="0"/>
        <v>5.882352941176471</v>
      </c>
      <c r="K12" s="46">
        <v>0</v>
      </c>
      <c r="L12" s="47">
        <f t="shared" si="1"/>
        <v>0</v>
      </c>
      <c r="M12" s="44" t="s">
        <v>70</v>
      </c>
      <c r="BA12" s="26" t="s">
        <v>75</v>
      </c>
      <c r="BB12" s="21"/>
      <c r="BC12" s="21"/>
    </row>
    <row r="13" spans="1:55" ht="70.5" customHeight="1" x14ac:dyDescent="0.2">
      <c r="A13" s="110"/>
      <c r="B13" s="110"/>
      <c r="C13" s="110"/>
      <c r="D13" s="110"/>
      <c r="E13" s="42" t="s">
        <v>76</v>
      </c>
      <c r="F13" s="43">
        <v>45251</v>
      </c>
      <c r="G13" s="43">
        <v>45251</v>
      </c>
      <c r="H13" s="16"/>
      <c r="I13" s="27"/>
      <c r="J13" s="45">
        <f t="shared" si="0"/>
        <v>5.882352941176471</v>
      </c>
      <c r="K13" s="46">
        <v>0</v>
      </c>
      <c r="L13" s="47">
        <f t="shared" si="1"/>
        <v>0</v>
      </c>
      <c r="M13" s="44" t="s">
        <v>70</v>
      </c>
      <c r="BA13" s="26" t="s">
        <v>77</v>
      </c>
      <c r="BB13" s="21"/>
      <c r="BC13" s="21"/>
    </row>
    <row r="14" spans="1:55" s="21" customFormat="1" ht="68.25" customHeight="1" x14ac:dyDescent="0.2">
      <c r="A14" s="110"/>
      <c r="B14" s="110"/>
      <c r="C14" s="110"/>
      <c r="D14" s="110"/>
      <c r="E14" s="42" t="s">
        <v>78</v>
      </c>
      <c r="F14" s="43">
        <v>45251</v>
      </c>
      <c r="G14" s="43">
        <v>45290</v>
      </c>
      <c r="H14" s="16"/>
      <c r="I14" s="27"/>
      <c r="J14" s="45">
        <f t="shared" si="0"/>
        <v>5.882352941176471</v>
      </c>
      <c r="K14" s="46">
        <v>0</v>
      </c>
      <c r="L14" s="47">
        <f t="shared" si="1"/>
        <v>0</v>
      </c>
      <c r="M14" s="44" t="s">
        <v>70</v>
      </c>
      <c r="BA14" s="26" t="s">
        <v>79</v>
      </c>
      <c r="BB14" s="20"/>
      <c r="BC14" s="20"/>
    </row>
    <row r="15" spans="1:55" s="21" customFormat="1" ht="60.75" customHeight="1" x14ac:dyDescent="0.2">
      <c r="A15" s="111"/>
      <c r="B15" s="111"/>
      <c r="C15" s="111"/>
      <c r="D15" s="111"/>
      <c r="E15" s="42" t="s">
        <v>80</v>
      </c>
      <c r="F15" s="43">
        <v>45245</v>
      </c>
      <c r="G15" s="43">
        <v>45015</v>
      </c>
      <c r="H15" s="16"/>
      <c r="I15" s="27"/>
      <c r="J15" s="45">
        <f t="shared" si="0"/>
        <v>5.882352941176471</v>
      </c>
      <c r="K15" s="46">
        <v>0</v>
      </c>
      <c r="L15" s="47">
        <f t="shared" si="1"/>
        <v>0</v>
      </c>
      <c r="M15" s="44" t="s">
        <v>70</v>
      </c>
      <c r="BA15" s="21" t="s">
        <v>81</v>
      </c>
    </row>
    <row r="16" spans="1:55" s="21" customFormat="1" ht="94.5" customHeight="1" x14ac:dyDescent="0.2">
      <c r="A16" s="109" t="s">
        <v>65</v>
      </c>
      <c r="B16" s="109" t="s">
        <v>82</v>
      </c>
      <c r="C16" s="109" t="s">
        <v>83</v>
      </c>
      <c r="D16" s="109" t="s">
        <v>84</v>
      </c>
      <c r="E16" s="40" t="s">
        <v>69</v>
      </c>
      <c r="F16" s="41">
        <v>45231</v>
      </c>
      <c r="G16" s="41">
        <v>45238</v>
      </c>
      <c r="H16" s="16"/>
      <c r="I16" s="27"/>
      <c r="J16" s="45">
        <f t="shared" si="0"/>
        <v>5.882352941176471</v>
      </c>
      <c r="K16" s="46">
        <v>0</v>
      </c>
      <c r="L16" s="47">
        <f t="shared" si="1"/>
        <v>0</v>
      </c>
      <c r="M16" s="44" t="s">
        <v>70</v>
      </c>
    </row>
    <row r="17" spans="1:53" s="21" customFormat="1" ht="76.5" customHeight="1" x14ac:dyDescent="0.2">
      <c r="A17" s="110"/>
      <c r="B17" s="110"/>
      <c r="C17" s="110"/>
      <c r="D17" s="110"/>
      <c r="E17" s="42" t="s">
        <v>72</v>
      </c>
      <c r="F17" s="41">
        <v>45239</v>
      </c>
      <c r="G17" s="41">
        <v>45247</v>
      </c>
      <c r="H17" s="16"/>
      <c r="I17" s="27"/>
      <c r="J17" s="45">
        <f t="shared" si="0"/>
        <v>5.882352941176471</v>
      </c>
      <c r="K17" s="46">
        <v>0</v>
      </c>
      <c r="L17" s="47">
        <f t="shared" si="1"/>
        <v>0</v>
      </c>
      <c r="M17" s="44" t="s">
        <v>70</v>
      </c>
    </row>
    <row r="18" spans="1:53" s="21" customFormat="1" ht="72" customHeight="1" x14ac:dyDescent="0.2">
      <c r="A18" s="110"/>
      <c r="B18" s="110"/>
      <c r="C18" s="110"/>
      <c r="D18" s="110"/>
      <c r="E18" s="42" t="s">
        <v>74</v>
      </c>
      <c r="F18" s="43">
        <v>45251</v>
      </c>
      <c r="G18" s="43">
        <v>45251</v>
      </c>
      <c r="H18" s="16"/>
      <c r="I18" s="27"/>
      <c r="J18" s="45">
        <f t="shared" si="0"/>
        <v>5.882352941176471</v>
      </c>
      <c r="K18" s="46">
        <v>0</v>
      </c>
      <c r="L18" s="47">
        <f t="shared" si="1"/>
        <v>0</v>
      </c>
      <c r="M18" s="44" t="s">
        <v>70</v>
      </c>
    </row>
    <row r="19" spans="1:53" s="21" customFormat="1" ht="69.75" customHeight="1" x14ac:dyDescent="0.2">
      <c r="A19" s="110"/>
      <c r="B19" s="110"/>
      <c r="C19" s="110"/>
      <c r="D19" s="110"/>
      <c r="E19" s="42" t="s">
        <v>76</v>
      </c>
      <c r="F19" s="43">
        <v>45251</v>
      </c>
      <c r="G19" s="43">
        <v>45251</v>
      </c>
      <c r="H19" s="16"/>
      <c r="I19" s="27"/>
      <c r="J19" s="45">
        <f t="shared" si="0"/>
        <v>5.882352941176471</v>
      </c>
      <c r="K19" s="46">
        <v>0</v>
      </c>
      <c r="L19" s="47">
        <f t="shared" si="1"/>
        <v>0</v>
      </c>
      <c r="M19" s="44" t="s">
        <v>70</v>
      </c>
    </row>
    <row r="20" spans="1:53" ht="67.5" customHeight="1" x14ac:dyDescent="0.2">
      <c r="A20" s="110"/>
      <c r="B20" s="110"/>
      <c r="C20" s="110"/>
      <c r="D20" s="110"/>
      <c r="E20" s="42" t="s">
        <v>78</v>
      </c>
      <c r="F20" s="43">
        <v>45251</v>
      </c>
      <c r="G20" s="43">
        <v>45290</v>
      </c>
      <c r="H20" s="16"/>
      <c r="I20" s="27"/>
      <c r="J20" s="45">
        <f t="shared" si="0"/>
        <v>5.882352941176471</v>
      </c>
      <c r="K20" s="46">
        <v>0</v>
      </c>
      <c r="L20" s="47">
        <f t="shared" si="1"/>
        <v>0</v>
      </c>
      <c r="M20" s="44" t="s">
        <v>70</v>
      </c>
      <c r="BA20" s="26" t="s">
        <v>85</v>
      </c>
    </row>
    <row r="21" spans="1:53" ht="60.75" customHeight="1" x14ac:dyDescent="0.2">
      <c r="A21" s="111"/>
      <c r="B21" s="111"/>
      <c r="C21" s="111"/>
      <c r="D21" s="111"/>
      <c r="E21" s="42" t="s">
        <v>80</v>
      </c>
      <c r="F21" s="43">
        <v>45245</v>
      </c>
      <c r="G21" s="43">
        <v>45015</v>
      </c>
      <c r="H21" s="16"/>
      <c r="I21" s="27"/>
      <c r="J21" s="45">
        <f t="shared" si="0"/>
        <v>5.882352941176471</v>
      </c>
      <c r="K21" s="46">
        <v>0</v>
      </c>
      <c r="L21" s="47">
        <f t="shared" si="1"/>
        <v>0</v>
      </c>
      <c r="M21" s="44" t="s">
        <v>70</v>
      </c>
    </row>
    <row r="22" spans="1:53" ht="65.25" customHeight="1" x14ac:dyDescent="0.2">
      <c r="A22" s="109" t="s">
        <v>65</v>
      </c>
      <c r="B22" s="109" t="s">
        <v>86</v>
      </c>
      <c r="C22" s="109" t="s">
        <v>87</v>
      </c>
      <c r="D22" s="109" t="s">
        <v>88</v>
      </c>
      <c r="E22" s="42" t="s">
        <v>89</v>
      </c>
      <c r="F22" s="16">
        <v>45230</v>
      </c>
      <c r="G22" s="16">
        <v>45230</v>
      </c>
      <c r="H22" s="16"/>
      <c r="I22" s="27"/>
      <c r="J22" s="45">
        <f t="shared" si="0"/>
        <v>5.882352941176471</v>
      </c>
      <c r="K22" s="46">
        <v>0</v>
      </c>
      <c r="L22" s="47">
        <f t="shared" si="1"/>
        <v>0</v>
      </c>
      <c r="M22" s="44" t="s">
        <v>70</v>
      </c>
    </row>
    <row r="23" spans="1:53" ht="62.25" customHeight="1" x14ac:dyDescent="0.2">
      <c r="A23" s="110"/>
      <c r="B23" s="110"/>
      <c r="C23" s="110"/>
      <c r="D23" s="110"/>
      <c r="E23" s="42" t="s">
        <v>90</v>
      </c>
      <c r="F23" s="16">
        <v>45230</v>
      </c>
      <c r="G23" s="16">
        <v>45230</v>
      </c>
      <c r="H23" s="16"/>
      <c r="I23" s="27"/>
      <c r="J23" s="45">
        <f t="shared" si="0"/>
        <v>5.882352941176471</v>
      </c>
      <c r="K23" s="46">
        <v>0</v>
      </c>
      <c r="L23" s="47">
        <f t="shared" si="1"/>
        <v>0</v>
      </c>
      <c r="M23" s="44" t="s">
        <v>70</v>
      </c>
    </row>
    <row r="24" spans="1:53" ht="56.25" customHeight="1" x14ac:dyDescent="0.2">
      <c r="A24" s="110"/>
      <c r="B24" s="110"/>
      <c r="C24" s="110"/>
      <c r="D24" s="110"/>
      <c r="E24" s="42" t="s">
        <v>91</v>
      </c>
      <c r="F24" s="16">
        <v>45427</v>
      </c>
      <c r="G24" s="16">
        <v>45534</v>
      </c>
      <c r="H24" s="16"/>
      <c r="I24" s="27"/>
      <c r="J24" s="45">
        <f t="shared" si="0"/>
        <v>5.882352941176471</v>
      </c>
      <c r="K24" s="46">
        <v>0</v>
      </c>
      <c r="L24" s="47">
        <f t="shared" si="1"/>
        <v>0</v>
      </c>
      <c r="M24" s="44" t="s">
        <v>70</v>
      </c>
    </row>
    <row r="25" spans="1:53" ht="71.25" customHeight="1" x14ac:dyDescent="0.2">
      <c r="A25" s="111"/>
      <c r="B25" s="111"/>
      <c r="C25" s="111"/>
      <c r="D25" s="111"/>
      <c r="E25" s="42" t="s">
        <v>92</v>
      </c>
      <c r="F25" s="16">
        <v>45534</v>
      </c>
      <c r="G25" s="16">
        <v>45534</v>
      </c>
      <c r="H25" s="16"/>
      <c r="I25" s="27"/>
      <c r="J25" s="45">
        <f t="shared" si="0"/>
        <v>5.882352941176471</v>
      </c>
      <c r="K25" s="46">
        <v>0</v>
      </c>
      <c r="L25" s="47">
        <f t="shared" si="1"/>
        <v>0</v>
      </c>
      <c r="M25" s="44" t="s">
        <v>70</v>
      </c>
    </row>
    <row r="26" spans="1:53" ht="92.25" customHeight="1" x14ac:dyDescent="0.2">
      <c r="A26" s="44" t="s">
        <v>65</v>
      </c>
      <c r="B26" s="6" t="s">
        <v>93</v>
      </c>
      <c r="C26" s="27" t="s">
        <v>94</v>
      </c>
      <c r="D26" s="27" t="s">
        <v>95</v>
      </c>
      <c r="E26" s="27" t="s">
        <v>96</v>
      </c>
      <c r="F26" s="16">
        <v>45427</v>
      </c>
      <c r="G26" s="16">
        <v>45534</v>
      </c>
      <c r="H26" s="16"/>
      <c r="I26" s="27"/>
      <c r="J26" s="45">
        <f t="shared" si="0"/>
        <v>5.882352941176471</v>
      </c>
      <c r="K26" s="46">
        <v>0</v>
      </c>
      <c r="L26" s="47">
        <f t="shared" si="1"/>
        <v>0</v>
      </c>
      <c r="M26" s="44" t="s">
        <v>70</v>
      </c>
    </row>
    <row r="27" spans="1:53" ht="33.75" customHeight="1" x14ac:dyDescent="0.25">
      <c r="I27" s="131" t="s">
        <v>97</v>
      </c>
      <c r="J27" s="131"/>
      <c r="K27" s="131"/>
      <c r="L27" s="25">
        <f>SUM(L10:L26)</f>
        <v>0</v>
      </c>
    </row>
    <row r="28" spans="1:53" ht="33" customHeight="1" x14ac:dyDescent="0.25">
      <c r="I28" s="23"/>
      <c r="J28" s="23"/>
      <c r="K28" s="23"/>
      <c r="L28" s="24"/>
    </row>
    <row r="29" spans="1:53" ht="39.75" customHeight="1" x14ac:dyDescent="0.2">
      <c r="A29" s="130"/>
      <c r="B29" s="130"/>
      <c r="C29" s="130"/>
      <c r="D29" s="130"/>
      <c r="E29" s="130"/>
      <c r="F29" s="130"/>
      <c r="G29" s="130"/>
      <c r="H29" s="130"/>
      <c r="I29" s="130"/>
      <c r="J29" s="130"/>
      <c r="K29" s="130"/>
      <c r="L29" s="130"/>
      <c r="M29" s="130"/>
    </row>
    <row r="30" spans="1:53" ht="17.25" customHeight="1" x14ac:dyDescent="0.2"/>
    <row r="31" spans="1:53" ht="29.25" customHeight="1" x14ac:dyDescent="0.2"/>
    <row r="32" spans="1:53" ht="29.25" customHeight="1" x14ac:dyDescent="0.2"/>
    <row r="33" spans="6:8" ht="29.25" customHeight="1" x14ac:dyDescent="0.2"/>
    <row r="34" spans="6:8" ht="18.75" customHeight="1" x14ac:dyDescent="0.2"/>
    <row r="35" spans="6:8" ht="53.25" customHeight="1" x14ac:dyDescent="0.2"/>
    <row r="36" spans="6:8" ht="78.75" customHeight="1" x14ac:dyDescent="0.2"/>
    <row r="37" spans="6:8" ht="25.5" customHeight="1" x14ac:dyDescent="0.2"/>
    <row r="38" spans="6:8" ht="25.5" customHeight="1" x14ac:dyDescent="0.2"/>
    <row r="39" spans="6:8" ht="31.5" customHeight="1" x14ac:dyDescent="0.2"/>
    <row r="40" spans="6:8" ht="21" customHeight="1" x14ac:dyDescent="0.2"/>
    <row r="41" spans="6:8" ht="21" customHeight="1" x14ac:dyDescent="0.2"/>
    <row r="42" spans="6:8" ht="20.25" customHeight="1" x14ac:dyDescent="0.2">
      <c r="F42" s="20"/>
      <c r="G42" s="20"/>
      <c r="H42" s="20"/>
    </row>
    <row r="43" spans="6:8" ht="21.75" customHeight="1" x14ac:dyDescent="0.2">
      <c r="F43" s="20"/>
      <c r="G43" s="20"/>
      <c r="H43" s="20"/>
    </row>
    <row r="44" spans="6:8" ht="17.25" customHeight="1" x14ac:dyDescent="0.2">
      <c r="F44" s="20"/>
      <c r="G44" s="20"/>
      <c r="H44" s="20"/>
    </row>
    <row r="45" spans="6:8" ht="18" customHeight="1" x14ac:dyDescent="0.2">
      <c r="F45" s="20"/>
      <c r="G45" s="20"/>
      <c r="H45" s="20"/>
    </row>
    <row r="46" spans="6:8" ht="18" customHeight="1" x14ac:dyDescent="0.2">
      <c r="F46" s="20"/>
      <c r="G46" s="20"/>
      <c r="H46" s="20"/>
    </row>
    <row r="47" spans="6:8" ht="22.5" customHeight="1" x14ac:dyDescent="0.2">
      <c r="F47" s="20"/>
      <c r="G47" s="20"/>
      <c r="H47" s="20"/>
    </row>
    <row r="48" spans="6:8" ht="21" customHeight="1" x14ac:dyDescent="0.2">
      <c r="F48" s="20"/>
      <c r="G48" s="20"/>
      <c r="H48" s="20"/>
    </row>
    <row r="49" s="20" customFormat="1" ht="20.25" customHeight="1" x14ac:dyDescent="0.2"/>
    <row r="50" s="20" customFormat="1" ht="19.5" customHeight="1" x14ac:dyDescent="0.2"/>
    <row r="51" s="20" customFormat="1" ht="20.25" customHeight="1" x14ac:dyDescent="0.2"/>
    <row r="52" s="20" customFormat="1" ht="21" customHeight="1" x14ac:dyDescent="0.2"/>
    <row r="53" s="20" customFormat="1" ht="18" customHeight="1" x14ac:dyDescent="0.2"/>
    <row r="54" s="20" customFormat="1" ht="19.5" customHeight="1" x14ac:dyDescent="0.2"/>
    <row r="55" s="20" customFormat="1" ht="18" customHeight="1" x14ac:dyDescent="0.2"/>
    <row r="56" s="20" customFormat="1" ht="27.75" customHeight="1" x14ac:dyDescent="0.2"/>
    <row r="57" s="20" customFormat="1" ht="21.75" customHeight="1" x14ac:dyDescent="0.2"/>
    <row r="58" s="20" customFormat="1" ht="24" customHeight="1" x14ac:dyDescent="0.2"/>
    <row r="59" s="20" customFormat="1" ht="18" customHeight="1" x14ac:dyDescent="0.2"/>
    <row r="60" s="20" customFormat="1" ht="21" customHeight="1" x14ac:dyDescent="0.2"/>
    <row r="61" s="20" customFormat="1" ht="18.75" customHeight="1" x14ac:dyDescent="0.2"/>
    <row r="62" s="20" customFormat="1" ht="24" customHeight="1" x14ac:dyDescent="0.2"/>
    <row r="63" s="20" customFormat="1" ht="27" customHeight="1" x14ac:dyDescent="0.2"/>
    <row r="64" s="20" customFormat="1" ht="25.5" customHeight="1" x14ac:dyDescent="0.2"/>
    <row r="65" s="20" customFormat="1" ht="18" customHeight="1" x14ac:dyDescent="0.2"/>
    <row r="66" s="20" customFormat="1" ht="18" customHeight="1" x14ac:dyDescent="0.2"/>
    <row r="67" s="20" customFormat="1" ht="18.75" customHeight="1" x14ac:dyDescent="0.2"/>
    <row r="68" s="20" customFormat="1" ht="15" customHeight="1" x14ac:dyDescent="0.2"/>
    <row r="69" s="20" customFormat="1" ht="23.25" customHeight="1" x14ac:dyDescent="0.2"/>
    <row r="70" s="20" customFormat="1" ht="21" customHeight="1" x14ac:dyDescent="0.2"/>
    <row r="71" s="20" customFormat="1" ht="19.5" customHeight="1" x14ac:dyDescent="0.2"/>
    <row r="72" s="20" customFormat="1" ht="17.25" customHeight="1" x14ac:dyDescent="0.2"/>
  </sheetData>
  <dataConsolidate/>
  <mergeCells count="37">
    <mergeCell ref="C1:K2"/>
    <mergeCell ref="A1:B2"/>
    <mergeCell ref="A29:M29"/>
    <mergeCell ref="I27:K27"/>
    <mergeCell ref="D4:E4"/>
    <mergeCell ref="K8:K9"/>
    <mergeCell ref="J8:J9"/>
    <mergeCell ref="I8:I9"/>
    <mergeCell ref="D5:E5"/>
    <mergeCell ref="F4:I4"/>
    <mergeCell ref="J4:M4"/>
    <mergeCell ref="J5:M5"/>
    <mergeCell ref="F5:I5"/>
    <mergeCell ref="A8:B8"/>
    <mergeCell ref="A4:C4"/>
    <mergeCell ref="A5:C5"/>
    <mergeCell ref="A6:M6"/>
    <mergeCell ref="G8:G9"/>
    <mergeCell ref="F8:F9"/>
    <mergeCell ref="E8:E9"/>
    <mergeCell ref="D8:D9"/>
    <mergeCell ref="C8:C9"/>
    <mergeCell ref="M8:M9"/>
    <mergeCell ref="L8:L9"/>
    <mergeCell ref="H8:H9"/>
    <mergeCell ref="C22:C25"/>
    <mergeCell ref="D22:D25"/>
    <mergeCell ref="B22:B25"/>
    <mergeCell ref="A22:A25"/>
    <mergeCell ref="A10:A15"/>
    <mergeCell ref="C16:C21"/>
    <mergeCell ref="D16:D21"/>
    <mergeCell ref="B16:B21"/>
    <mergeCell ref="A16:A21"/>
    <mergeCell ref="D10:D15"/>
    <mergeCell ref="C10:C15"/>
    <mergeCell ref="B10:B15"/>
  </mergeCells>
  <conditionalFormatting sqref="F10:H10 G13:H13 B10 F12:F13 E10:E26 H21 F22:H26">
    <cfRule type="expression" priority="32">
      <formula>"si numero (1=0%); sino numero (2=50%); sino numero (3=100%)"</formula>
    </cfRule>
  </conditionalFormatting>
  <conditionalFormatting sqref="G12:H12">
    <cfRule type="expression" priority="30">
      <formula>"si numero (1=0%); sino numero (2=50%); sino numero (3=100%)"</formula>
    </cfRule>
  </conditionalFormatting>
  <conditionalFormatting sqref="F14">
    <cfRule type="expression" priority="29">
      <formula>"si numero (1=0%); sino numero (2=50%); sino numero (3=100%)"</formula>
    </cfRule>
  </conditionalFormatting>
  <conditionalFormatting sqref="F15">
    <cfRule type="expression" priority="28">
      <formula>"si numero (1=0%); sino numero (2=50%); sino numero (3=100%)"</formula>
    </cfRule>
  </conditionalFormatting>
  <conditionalFormatting sqref="G14:H14">
    <cfRule type="expression" priority="23">
      <formula>"si numero (1=0%); sino numero (2=50%); sino numero (3=100%)"</formula>
    </cfRule>
  </conditionalFormatting>
  <conditionalFormatting sqref="G15:H15 H16:H19">
    <cfRule type="expression" priority="22">
      <formula>"si numero (1=0%); sino numero (2=50%); sino numero (3=100%)"</formula>
    </cfRule>
  </conditionalFormatting>
  <conditionalFormatting sqref="H20">
    <cfRule type="expression" priority="21">
      <formula>"si numero (1=0%); sino numero (2=50%); sino numero (3=100%)"</formula>
    </cfRule>
  </conditionalFormatting>
  <conditionalFormatting sqref="F11:H11">
    <cfRule type="expression" priority="13">
      <formula>"si numero (1=0%); sino numero (2=50%); sino numero (3=100%)"</formula>
    </cfRule>
  </conditionalFormatting>
  <conditionalFormatting sqref="K10">
    <cfRule type="iconSet" priority="12">
      <iconSet iconSet="3Symbols">
        <cfvo type="percent" val="0"/>
        <cfvo type="num" val="0.55000000000000004"/>
        <cfvo type="num" val="0.8"/>
      </iconSet>
    </cfRule>
  </conditionalFormatting>
  <conditionalFormatting sqref="K11">
    <cfRule type="iconSet" priority="11">
      <iconSet iconSet="3Symbols">
        <cfvo type="percent" val="0"/>
        <cfvo type="num" val="0.55000000000000004"/>
        <cfvo type="num" val="0.8"/>
      </iconSet>
    </cfRule>
  </conditionalFormatting>
  <conditionalFormatting sqref="F16:G16 G19 F18:F19">
    <cfRule type="expression" priority="9">
      <formula>"si numero (1=0%); sino numero (2=50%); sino numero (3=100%)"</formula>
    </cfRule>
  </conditionalFormatting>
  <conditionalFormatting sqref="G18">
    <cfRule type="expression" priority="8">
      <formula>"si numero (1=0%); sino numero (2=50%); sino numero (3=100%)"</formula>
    </cfRule>
  </conditionalFormatting>
  <conditionalFormatting sqref="F20">
    <cfRule type="expression" priority="7">
      <formula>"si numero (1=0%); sino numero (2=50%); sino numero (3=100%)"</formula>
    </cfRule>
  </conditionalFormatting>
  <conditionalFormatting sqref="F21">
    <cfRule type="expression" priority="6">
      <formula>"si numero (1=0%); sino numero (2=50%); sino numero (3=100%)"</formula>
    </cfRule>
  </conditionalFormatting>
  <conditionalFormatting sqref="G20">
    <cfRule type="expression" priority="5">
      <formula>"si numero (1=0%); sino numero (2=50%); sino numero (3=100%)"</formula>
    </cfRule>
  </conditionalFormatting>
  <conditionalFormatting sqref="G21">
    <cfRule type="expression" priority="4">
      <formula>"si numero (1=0%); sino numero (2=50%); sino numero (3=100%)"</formula>
    </cfRule>
  </conditionalFormatting>
  <conditionalFormatting sqref="F17:G17">
    <cfRule type="expression" priority="3">
      <formula>"si numero (1=0%); sino numero (2=50%); sino numero (3=100%)"</formula>
    </cfRule>
  </conditionalFormatting>
  <conditionalFormatting sqref="C26">
    <cfRule type="expression" priority="2">
      <formula>"si numero (1=0%); sino numero (2=50%); sino numero (3=100%)"</formula>
    </cfRule>
  </conditionalFormatting>
  <conditionalFormatting sqref="D26">
    <cfRule type="expression" priority="1">
      <formula>"si numero (1=0%); sino numero (2=50%); sino numero (3=100%)"</formula>
    </cfRule>
  </conditionalFormatting>
  <conditionalFormatting sqref="K12:K26">
    <cfRule type="iconSet" priority="47">
      <iconSet iconSet="3Symbols">
        <cfvo type="percent" val="0"/>
        <cfvo type="num" val="0.55000000000000004"/>
        <cfvo type="num" val="0.8"/>
      </iconSet>
    </cfRule>
  </conditionalFormatting>
  <dataValidations count="1">
    <dataValidation type="list" allowBlank="1" showInputMessage="1" showErrorMessage="1" sqref="D5:E5">
      <formula1>$BA$8:$BA$20</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81B9B4B37F3EF43BAB35B0EF752B0FD" ma:contentTypeVersion="11" ma:contentTypeDescription="Crear nuevo documento." ma:contentTypeScope="" ma:versionID="50d2f0b116924ab8f1307b62af54db72">
  <xsd:schema xmlns:xsd="http://www.w3.org/2001/XMLSchema" xmlns:xs="http://www.w3.org/2001/XMLSchema" xmlns:p="http://schemas.microsoft.com/office/2006/metadata/properties" xmlns:ns2="1e94ce51-98b4-45ac-a626-fbb0657b18d6" xmlns:ns3="5d756596-80fe-4924-9dd5-68136dd699e6" targetNamespace="http://schemas.microsoft.com/office/2006/metadata/properties" ma:root="true" ma:fieldsID="714f40acb1d8a0887268299932cbb2cf" ns2:_="" ns3:_="">
    <xsd:import namespace="1e94ce51-98b4-45ac-a626-fbb0657b18d6"/>
    <xsd:import namespace="5d756596-80fe-4924-9dd5-68136dd699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4ce51-98b4-45ac-a626-fbb0657b18d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1a4dc059-ceeb-4c57-bcda-2684eaa7cb65}" ma:internalName="TaxCatchAll" ma:showField="CatchAllData" ma:web="1e94ce51-98b4-45ac-a626-fbb0657b18d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756596-80fe-4924-9dd5-68136dd699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d756596-80fe-4924-9dd5-68136dd699e6">
      <Terms xmlns="http://schemas.microsoft.com/office/infopath/2007/PartnerControls"/>
    </lcf76f155ced4ddcb4097134ff3c332f>
    <TaxCatchAll xmlns="1e94ce51-98b4-45ac-a626-fbb0657b18d6" xsi:nil="true"/>
  </documentManagement>
</p:properties>
</file>

<file path=customXml/itemProps1.xml><?xml version="1.0" encoding="utf-8"?>
<ds:datastoreItem xmlns:ds="http://schemas.openxmlformats.org/officeDocument/2006/customXml" ds:itemID="{7A0026F4-9C84-4016-8CE7-B4FE595F0E51}">
  <ds:schemaRefs>
    <ds:schemaRef ds:uri="http://schemas.microsoft.com/sharepoint/v3/contenttype/forms"/>
  </ds:schemaRefs>
</ds:datastoreItem>
</file>

<file path=customXml/itemProps2.xml><?xml version="1.0" encoding="utf-8"?>
<ds:datastoreItem xmlns:ds="http://schemas.openxmlformats.org/officeDocument/2006/customXml" ds:itemID="{3CDBE7C8-3DDB-4C22-9B7A-4C2F559E1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4ce51-98b4-45ac-a626-fbb0657b18d6"/>
    <ds:schemaRef ds:uri="5d756596-80fe-4924-9dd5-68136dd699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A32855-5549-43D9-8E86-3D5226271196}">
  <ds:schemaRefs>
    <ds:schemaRef ds:uri="http://purl.org/dc/terms/"/>
    <ds:schemaRef ds:uri="1e94ce51-98b4-45ac-a626-fbb0657b18d6"/>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5d756596-80fe-4924-9dd5-68136dd699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PC</cp:lastModifiedBy>
  <cp:revision/>
  <dcterms:created xsi:type="dcterms:W3CDTF">2015-05-13T20:29:39Z</dcterms:created>
  <dcterms:modified xsi:type="dcterms:W3CDTF">2023-12-22T12:29:11Z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0x010100081B9B4B37F3EF43BAB35B0EF752B0FD</vt:lpwstr>
  </property>
  <property fmtid="{D5CDD505-2E9C-101B-9397-08002B2CF9AE}" pid="3" name="MediaServiceImageTags">
    <vt:lpwstr/>
  </property>
</Properties>
</file>